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5270" windowHeight="4455" tabRatio="474"/>
  </bookViews>
  <sheets>
    <sheet name="Plan1" sheetId="1" r:id="rId1"/>
    <sheet name="Plan2" sheetId="2" r:id="rId2"/>
    <sheet name="Plan3" sheetId="3" r:id="rId3"/>
  </sheets>
  <externalReferences>
    <externalReference r:id="rId4"/>
  </externalReferences>
  <definedNames>
    <definedName name="_xlnm._FilterDatabase" localSheetId="0" hidden="1">Plan1!$A$1:$F$323</definedName>
  </definedNames>
  <calcPr calcId="145621"/>
</workbook>
</file>

<file path=xl/calcChain.xml><?xml version="1.0" encoding="utf-8"?>
<calcChain xmlns="http://schemas.openxmlformats.org/spreadsheetml/2006/main">
  <c r="C270" i="1" l="1"/>
  <c r="C204" i="1"/>
  <c r="C30" i="1"/>
  <c r="C18" i="1"/>
  <c r="C28" i="1"/>
  <c r="C23" i="1"/>
  <c r="C25" i="1"/>
  <c r="C24" i="1"/>
  <c r="C14" i="1"/>
  <c r="C15" i="1"/>
  <c r="C16" i="1"/>
  <c r="C17" i="1"/>
  <c r="C12" i="1"/>
  <c r="C13" i="1"/>
  <c r="C228" i="1"/>
  <c r="C32" i="1"/>
  <c r="C33" i="1"/>
  <c r="C34" i="1"/>
  <c r="C35" i="1"/>
  <c r="C36" i="1"/>
  <c r="C37" i="1"/>
  <c r="C38" i="1"/>
  <c r="C31" i="1"/>
  <c r="C39" i="1"/>
  <c r="C40" i="1"/>
  <c r="C41" i="1"/>
  <c r="C42" i="1"/>
  <c r="C43" i="1"/>
  <c r="C44" i="1"/>
  <c r="C45" i="1"/>
  <c r="C46" i="1"/>
  <c r="C47" i="1"/>
  <c r="C48" i="1"/>
  <c r="C49" i="1"/>
  <c r="C50" i="1"/>
  <c r="C51" i="1"/>
  <c r="C52" i="1"/>
  <c r="C53" i="1"/>
  <c r="C60" i="1"/>
  <c r="C54" i="1"/>
  <c r="C61" i="1"/>
  <c r="C62" i="1"/>
  <c r="C63" i="1"/>
  <c r="C64" i="1"/>
  <c r="C65" i="1"/>
  <c r="C66" i="1"/>
  <c r="C67" i="1"/>
  <c r="C68" i="1"/>
  <c r="C69" i="1"/>
  <c r="C70" i="1"/>
  <c r="C71" i="1"/>
  <c r="C72" i="1"/>
  <c r="C73" i="1"/>
  <c r="C74" i="1"/>
  <c r="C75" i="1"/>
  <c r="C76" i="1"/>
  <c r="C77" i="1"/>
  <c r="C55" i="1"/>
  <c r="C56" i="1"/>
  <c r="C78" i="1"/>
  <c r="C79" i="1"/>
  <c r="C57" i="1"/>
  <c r="C58" i="1"/>
  <c r="C80" i="1"/>
  <c r="C59" i="1"/>
  <c r="C92" i="1"/>
  <c r="C93" i="1"/>
  <c r="C81" i="1"/>
  <c r="C82" i="1"/>
  <c r="C83" i="1"/>
  <c r="C94" i="1"/>
  <c r="C95" i="1"/>
  <c r="C84" i="1"/>
  <c r="C85" i="1"/>
  <c r="C86" i="1"/>
  <c r="C89" i="1"/>
  <c r="C91" i="1"/>
  <c r="C96" i="1"/>
  <c r="C106" i="1"/>
  <c r="C107" i="1"/>
  <c r="C108" i="1"/>
  <c r="C109" i="1"/>
  <c r="C110" i="1"/>
  <c r="C111" i="1"/>
  <c r="C112" i="1"/>
  <c r="C113" i="1"/>
  <c r="C114" i="1"/>
  <c r="C115" i="1"/>
  <c r="C116" i="1"/>
  <c r="C117" i="1"/>
  <c r="C97" i="1"/>
  <c r="C118" i="1"/>
  <c r="C119" i="1"/>
  <c r="C102" i="1"/>
  <c r="C103" i="1"/>
  <c r="C98" i="1"/>
  <c r="C99" i="1"/>
  <c r="C104" i="1"/>
  <c r="C105" i="1"/>
  <c r="C129" i="1"/>
  <c r="C130" i="1"/>
  <c r="C120" i="1"/>
  <c r="C121" i="1"/>
  <c r="C122" i="1"/>
  <c r="C124" i="1"/>
  <c r="C131" i="1"/>
  <c r="C132" i="1"/>
  <c r="C133" i="1"/>
  <c r="C134" i="1"/>
  <c r="C137" i="1"/>
  <c r="C136" i="1"/>
  <c r="C135" i="1"/>
  <c r="C138" i="1"/>
  <c r="C139" i="1"/>
  <c r="C140" i="1"/>
  <c r="C141" i="1"/>
  <c r="C144" i="1"/>
  <c r="C146" i="1"/>
  <c r="C145" i="1"/>
  <c r="C147" i="1"/>
  <c r="C165" i="1"/>
  <c r="C148" i="1"/>
  <c r="C155" i="1"/>
  <c r="C166" i="1"/>
  <c r="C167" i="1"/>
  <c r="C168" i="1"/>
  <c r="C169" i="1"/>
  <c r="C170" i="1"/>
  <c r="C171" i="1"/>
  <c r="C172" i="1"/>
  <c r="C173" i="1"/>
  <c r="C174" i="1"/>
  <c r="C149" i="1"/>
  <c r="C175" i="1"/>
  <c r="C150" i="1"/>
  <c r="C151" i="1"/>
  <c r="C152" i="1"/>
  <c r="C153" i="1"/>
  <c r="C154" i="1"/>
  <c r="C176" i="1"/>
  <c r="C157" i="1"/>
  <c r="C158" i="1"/>
  <c r="C180" i="1"/>
  <c r="C181" i="1"/>
  <c r="C182" i="1"/>
  <c r="C183" i="1"/>
  <c r="C184" i="1"/>
  <c r="C185" i="1"/>
  <c r="C179" i="1"/>
  <c r="C186" i="1"/>
  <c r="C187" i="1"/>
  <c r="C177" i="1"/>
  <c r="C191" i="1"/>
  <c r="C189" i="1"/>
  <c r="C190" i="1"/>
  <c r="C192" i="1"/>
  <c r="C193" i="1"/>
  <c r="C194" i="1"/>
  <c r="C195" i="1"/>
  <c r="C196" i="1"/>
  <c r="C200" i="1"/>
  <c r="C199" i="1"/>
  <c r="C224" i="1"/>
  <c r="C225" i="1"/>
  <c r="C226" i="1"/>
  <c r="C227"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05" i="1"/>
  <c r="C259" i="1"/>
  <c r="C260" i="1"/>
  <c r="C261" i="1"/>
  <c r="C262" i="1"/>
  <c r="C263" i="1"/>
  <c r="C264" i="1"/>
  <c r="C265" i="1"/>
  <c r="C266" i="1"/>
  <c r="C267" i="1"/>
  <c r="C268" i="1"/>
  <c r="C269"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206" i="1"/>
  <c r="C207" i="1"/>
  <c r="C208" i="1"/>
  <c r="C209" i="1"/>
  <c r="C210" i="1"/>
  <c r="C211" i="1"/>
  <c r="C212" i="1"/>
  <c r="C213" i="1"/>
  <c r="C214" i="1"/>
  <c r="C215" i="1"/>
  <c r="C216" i="1"/>
  <c r="C217" i="1"/>
  <c r="C218" i="1"/>
  <c r="C219" i="1"/>
  <c r="C220" i="1"/>
  <c r="C221" i="1"/>
  <c r="C304" i="1"/>
  <c r="C305" i="1"/>
  <c r="C306" i="1"/>
  <c r="C307" i="1"/>
  <c r="C308" i="1"/>
  <c r="C309" i="1"/>
  <c r="C310" i="1"/>
  <c r="C311" i="1"/>
  <c r="C312" i="1"/>
  <c r="C313" i="1"/>
  <c r="C314" i="1"/>
  <c r="C222" i="1"/>
  <c r="C223" i="1"/>
  <c r="C315" i="1"/>
  <c r="C316" i="1"/>
  <c r="C317" i="1"/>
  <c r="C318" i="1"/>
  <c r="C319" i="1"/>
  <c r="C320" i="1"/>
  <c r="C321" i="1"/>
  <c r="C322" i="1"/>
  <c r="C323" i="1"/>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3" i="2"/>
  <c r="F3" i="2"/>
  <c r="G3" i="2" s="1"/>
  <c r="J3" i="2" s="1"/>
  <c r="H3" i="2"/>
  <c r="I3" i="2" s="1"/>
  <c r="F4" i="2"/>
  <c r="G4" i="2" s="1"/>
  <c r="J4" i="2" s="1"/>
  <c r="H4" i="2"/>
  <c r="I4" i="2" s="1"/>
  <c r="F5" i="2"/>
  <c r="G5" i="2" s="1"/>
  <c r="J5" i="2" s="1"/>
  <c r="H5" i="2"/>
  <c r="I5" i="2" s="1"/>
  <c r="F7" i="2"/>
  <c r="G7" i="2" s="1"/>
  <c r="J7" i="2" s="1"/>
  <c r="H7" i="2"/>
  <c r="I7" i="2" s="1"/>
  <c r="F8" i="2"/>
  <c r="G8" i="2" s="1"/>
  <c r="J8" i="2" s="1"/>
  <c r="H8" i="2"/>
  <c r="I8" i="2" s="1"/>
  <c r="F9" i="2"/>
  <c r="G9" i="2" s="1"/>
  <c r="J9" i="2" s="1"/>
  <c r="H9" i="2"/>
  <c r="I9" i="2" s="1"/>
  <c r="F10" i="2"/>
  <c r="G10" i="2" s="1"/>
  <c r="J10" i="2" s="1"/>
  <c r="H10" i="2"/>
  <c r="I10" i="2" s="1"/>
  <c r="F11" i="2"/>
  <c r="G11" i="2" s="1"/>
  <c r="J11" i="2" s="1"/>
  <c r="H11" i="2"/>
  <c r="I11" i="2" s="1"/>
  <c r="F12" i="2"/>
  <c r="G12" i="2" s="1"/>
  <c r="J12" i="2" s="1"/>
  <c r="H12" i="2"/>
  <c r="I12" i="2" s="1"/>
  <c r="F13" i="2"/>
  <c r="G13" i="2" s="1"/>
  <c r="J13" i="2" s="1"/>
  <c r="H13" i="2"/>
  <c r="I13" i="2" s="1"/>
  <c r="F14" i="2"/>
  <c r="G14" i="2" s="1"/>
  <c r="J14" i="2" s="1"/>
  <c r="H14" i="2"/>
  <c r="I14" i="2" s="1"/>
  <c r="F15" i="2"/>
  <c r="G15" i="2" s="1"/>
  <c r="J15" i="2" s="1"/>
  <c r="H15" i="2"/>
  <c r="I15" i="2" s="1"/>
  <c r="F16" i="2"/>
  <c r="G16" i="2" s="1"/>
  <c r="J16" i="2" s="1"/>
  <c r="H16" i="2"/>
  <c r="I16" i="2" s="1"/>
  <c r="F17" i="2"/>
  <c r="G17" i="2" s="1"/>
  <c r="J17" i="2" s="1"/>
  <c r="H17" i="2"/>
  <c r="I17" i="2" s="1"/>
  <c r="F18" i="2"/>
  <c r="G18" i="2" s="1"/>
  <c r="J18" i="2" s="1"/>
  <c r="H18" i="2"/>
  <c r="I18" i="2" s="1"/>
  <c r="F19" i="2"/>
  <c r="G19" i="2" s="1"/>
  <c r="J19" i="2" s="1"/>
  <c r="H19" i="2"/>
  <c r="I19" i="2" s="1"/>
  <c r="F20" i="2"/>
  <c r="G20" i="2" s="1"/>
  <c r="J20" i="2" s="1"/>
  <c r="H20" i="2"/>
  <c r="I20" i="2" s="1"/>
  <c r="F21" i="2"/>
  <c r="G21" i="2" s="1"/>
  <c r="J21" i="2" s="1"/>
  <c r="H21" i="2"/>
  <c r="I21" i="2" s="1"/>
  <c r="F22" i="2"/>
  <c r="G22" i="2" s="1"/>
  <c r="J22" i="2" s="1"/>
  <c r="H22" i="2"/>
  <c r="I22" i="2" s="1"/>
  <c r="F23" i="2"/>
  <c r="G23" i="2" s="1"/>
  <c r="J23" i="2" s="1"/>
  <c r="H23" i="2"/>
  <c r="I23" i="2" s="1"/>
  <c r="F24" i="2"/>
  <c r="G24" i="2" s="1"/>
  <c r="J24" i="2" s="1"/>
  <c r="H24" i="2"/>
  <c r="I24" i="2" s="1"/>
  <c r="F25" i="2"/>
  <c r="G25" i="2" s="1"/>
  <c r="J25" i="2" s="1"/>
  <c r="H25" i="2"/>
  <c r="I25" i="2" s="1"/>
  <c r="F26" i="2"/>
  <c r="G26" i="2" s="1"/>
  <c r="J26" i="2" s="1"/>
  <c r="H26" i="2"/>
  <c r="I26" i="2" s="1"/>
  <c r="F27" i="2"/>
  <c r="G27" i="2" s="1"/>
  <c r="J27" i="2" s="1"/>
  <c r="H27" i="2"/>
  <c r="I27" i="2" s="1"/>
  <c r="F28" i="2"/>
  <c r="G28" i="2" s="1"/>
  <c r="J28" i="2" s="1"/>
  <c r="H28" i="2"/>
  <c r="I28" i="2" s="1"/>
  <c r="F29" i="2"/>
  <c r="G29" i="2" s="1"/>
  <c r="J29" i="2" s="1"/>
  <c r="H29" i="2"/>
  <c r="I29" i="2" s="1"/>
  <c r="F30" i="2"/>
  <c r="G30" i="2" s="1"/>
  <c r="J30" i="2" s="1"/>
  <c r="H30" i="2"/>
  <c r="I30" i="2" s="1"/>
  <c r="F31" i="2"/>
  <c r="G31" i="2" s="1"/>
  <c r="J31" i="2" s="1"/>
  <c r="H31" i="2"/>
  <c r="I31" i="2" s="1"/>
  <c r="F32" i="2"/>
  <c r="G32" i="2" s="1"/>
  <c r="J32" i="2" s="1"/>
  <c r="H32" i="2"/>
  <c r="I32" i="2" s="1"/>
  <c r="F33" i="2"/>
  <c r="G33" i="2" s="1"/>
  <c r="J33" i="2" s="1"/>
  <c r="H33" i="2"/>
  <c r="I33" i="2" s="1"/>
  <c r="F34" i="2"/>
  <c r="G34" i="2" s="1"/>
  <c r="J34" i="2" s="1"/>
  <c r="H34" i="2"/>
  <c r="I34" i="2" s="1"/>
  <c r="F35" i="2"/>
  <c r="G35" i="2" s="1"/>
  <c r="J35" i="2" s="1"/>
  <c r="H35" i="2"/>
  <c r="I35" i="2" s="1"/>
  <c r="F36" i="2"/>
  <c r="G36" i="2" s="1"/>
  <c r="J36" i="2" s="1"/>
  <c r="H36" i="2"/>
  <c r="I36" i="2" s="1"/>
  <c r="F37" i="2"/>
  <c r="G37" i="2" s="1"/>
  <c r="J37" i="2" s="1"/>
  <c r="H37" i="2"/>
  <c r="I37" i="2" s="1"/>
  <c r="F38" i="2"/>
  <c r="G38" i="2" s="1"/>
  <c r="J38" i="2" s="1"/>
  <c r="H38" i="2"/>
  <c r="I38" i="2" s="1"/>
  <c r="F39" i="2"/>
  <c r="G39" i="2" s="1"/>
  <c r="J39" i="2" s="1"/>
  <c r="H39" i="2"/>
  <c r="I39" i="2" s="1"/>
  <c r="F40" i="2"/>
  <c r="G40" i="2" s="1"/>
  <c r="J40" i="2" s="1"/>
  <c r="H40" i="2"/>
  <c r="I40" i="2" s="1"/>
  <c r="F41" i="2"/>
  <c r="G41" i="2" s="1"/>
  <c r="J41" i="2" s="1"/>
  <c r="H41" i="2"/>
  <c r="I41" i="2" s="1"/>
  <c r="F42" i="2"/>
  <c r="G42" i="2" s="1"/>
  <c r="J42" i="2" s="1"/>
  <c r="H42" i="2"/>
  <c r="I42" i="2" s="1"/>
  <c r="F43" i="2"/>
  <c r="G43" i="2" s="1"/>
  <c r="J43" i="2" s="1"/>
  <c r="H43" i="2"/>
  <c r="I43" i="2" s="1"/>
  <c r="F44" i="2"/>
  <c r="G44" i="2" s="1"/>
  <c r="J44" i="2" s="1"/>
  <c r="H44" i="2"/>
  <c r="I44" i="2" s="1"/>
  <c r="F45" i="2"/>
  <c r="G45" i="2" s="1"/>
  <c r="J45" i="2" s="1"/>
  <c r="H45" i="2"/>
  <c r="I45" i="2" s="1"/>
  <c r="F46" i="2"/>
  <c r="G46" i="2" s="1"/>
  <c r="J46" i="2" s="1"/>
  <c r="H46" i="2"/>
  <c r="I46" i="2" s="1"/>
  <c r="F47" i="2"/>
  <c r="G47" i="2" s="1"/>
  <c r="J47" i="2" s="1"/>
  <c r="H47" i="2"/>
  <c r="I47" i="2" s="1"/>
  <c r="F48" i="2"/>
  <c r="G48" i="2" s="1"/>
  <c r="J48" i="2" s="1"/>
  <c r="H48" i="2"/>
  <c r="I48" i="2" s="1"/>
  <c r="F49" i="2"/>
  <c r="G49" i="2" s="1"/>
  <c r="J49" i="2" s="1"/>
  <c r="H49" i="2"/>
  <c r="I49" i="2" s="1"/>
  <c r="F50" i="2"/>
  <c r="G50" i="2" s="1"/>
  <c r="J50" i="2" s="1"/>
  <c r="H50" i="2"/>
  <c r="I50" i="2" s="1"/>
  <c r="F51" i="2"/>
  <c r="G51" i="2" s="1"/>
  <c r="J51" i="2" s="1"/>
  <c r="H51" i="2"/>
  <c r="I51" i="2" s="1"/>
  <c r="F52" i="2"/>
  <c r="G52" i="2" s="1"/>
  <c r="J52" i="2" s="1"/>
  <c r="H52" i="2"/>
  <c r="I52" i="2" s="1"/>
  <c r="F53" i="2"/>
  <c r="G53" i="2" s="1"/>
  <c r="J53" i="2" s="1"/>
  <c r="H53" i="2"/>
  <c r="I53" i="2" s="1"/>
  <c r="F54" i="2"/>
  <c r="G54" i="2" s="1"/>
  <c r="J54" i="2" s="1"/>
  <c r="H54" i="2"/>
  <c r="I54" i="2" s="1"/>
  <c r="F55" i="2"/>
  <c r="G55" i="2" s="1"/>
  <c r="J55" i="2" s="1"/>
  <c r="H55" i="2"/>
  <c r="I55" i="2" s="1"/>
  <c r="F56" i="2"/>
  <c r="G56" i="2" s="1"/>
  <c r="J56" i="2" s="1"/>
  <c r="H56" i="2"/>
  <c r="I56" i="2" s="1"/>
  <c r="F57" i="2"/>
  <c r="G57" i="2" s="1"/>
  <c r="J57" i="2" s="1"/>
  <c r="H57" i="2"/>
  <c r="I57" i="2" s="1"/>
  <c r="F58" i="2"/>
  <c r="G58" i="2" s="1"/>
  <c r="J58" i="2" s="1"/>
  <c r="H58" i="2"/>
  <c r="I58" i="2" s="1"/>
  <c r="F59" i="2"/>
  <c r="G59" i="2" s="1"/>
  <c r="J59" i="2" s="1"/>
  <c r="H59" i="2"/>
  <c r="I59" i="2" s="1"/>
  <c r="F60" i="2"/>
  <c r="G60" i="2" s="1"/>
  <c r="J60" i="2" s="1"/>
  <c r="H60" i="2"/>
  <c r="I60" i="2" s="1"/>
  <c r="F61" i="2"/>
  <c r="G61" i="2" s="1"/>
  <c r="J61" i="2" s="1"/>
  <c r="H61" i="2"/>
  <c r="I61" i="2" s="1"/>
  <c r="F62" i="2"/>
  <c r="G62" i="2" s="1"/>
  <c r="J62" i="2" s="1"/>
  <c r="H62" i="2"/>
  <c r="I62" i="2" s="1"/>
  <c r="F63" i="2"/>
  <c r="G63" i="2" s="1"/>
  <c r="J63" i="2" s="1"/>
  <c r="H63" i="2"/>
  <c r="I63" i="2" s="1"/>
  <c r="F64" i="2"/>
  <c r="G64" i="2" s="1"/>
  <c r="J64" i="2" s="1"/>
  <c r="H64" i="2"/>
  <c r="I64" i="2" s="1"/>
  <c r="F65" i="2"/>
  <c r="G65" i="2" s="1"/>
  <c r="J65" i="2" s="1"/>
  <c r="H65" i="2"/>
  <c r="I65" i="2" s="1"/>
  <c r="F66" i="2"/>
  <c r="G66" i="2" s="1"/>
  <c r="J66" i="2" s="1"/>
  <c r="H66" i="2"/>
  <c r="I66" i="2" s="1"/>
  <c r="F67" i="2"/>
  <c r="G67" i="2" s="1"/>
  <c r="J67" i="2" s="1"/>
  <c r="H67" i="2"/>
  <c r="I67" i="2" s="1"/>
  <c r="F68" i="2"/>
  <c r="G68" i="2" s="1"/>
  <c r="J68" i="2" s="1"/>
  <c r="H68" i="2"/>
  <c r="I68" i="2" s="1"/>
  <c r="F69" i="2"/>
  <c r="G69" i="2" s="1"/>
  <c r="J69" i="2" s="1"/>
  <c r="H69" i="2"/>
  <c r="I69" i="2" s="1"/>
  <c r="F70" i="2"/>
  <c r="G70" i="2" s="1"/>
  <c r="J70" i="2" s="1"/>
  <c r="H70" i="2"/>
  <c r="I70" i="2" s="1"/>
  <c r="F71" i="2"/>
  <c r="G71" i="2" s="1"/>
  <c r="J71" i="2" s="1"/>
  <c r="H71" i="2"/>
  <c r="I71" i="2" s="1"/>
  <c r="F72" i="2"/>
  <c r="G72" i="2" s="1"/>
  <c r="J72" i="2" s="1"/>
  <c r="H72" i="2"/>
  <c r="I72" i="2" s="1"/>
  <c r="F73" i="2"/>
  <c r="G73" i="2" s="1"/>
  <c r="J73" i="2" s="1"/>
  <c r="H73" i="2"/>
  <c r="I73" i="2" s="1"/>
  <c r="F74" i="2"/>
  <c r="G74" i="2" s="1"/>
  <c r="J74" i="2" s="1"/>
  <c r="H74" i="2"/>
  <c r="I74" i="2" s="1"/>
  <c r="F75" i="2"/>
  <c r="G75" i="2" s="1"/>
  <c r="J75" i="2" s="1"/>
  <c r="H75" i="2"/>
  <c r="I75" i="2" s="1"/>
  <c r="F76" i="2"/>
  <c r="G76" i="2" s="1"/>
  <c r="J76" i="2" s="1"/>
  <c r="H76" i="2"/>
  <c r="I76" i="2" s="1"/>
  <c r="F77" i="2"/>
  <c r="G77" i="2" s="1"/>
  <c r="J77" i="2" s="1"/>
  <c r="H77" i="2"/>
  <c r="I77" i="2" s="1"/>
  <c r="F78" i="2"/>
  <c r="G78" i="2" s="1"/>
  <c r="J78" i="2" s="1"/>
  <c r="H78" i="2"/>
  <c r="I78" i="2" s="1"/>
  <c r="F79" i="2"/>
  <c r="G79" i="2" s="1"/>
  <c r="J79" i="2" s="1"/>
  <c r="H79" i="2"/>
  <c r="I79" i="2" s="1"/>
  <c r="F80" i="2"/>
  <c r="G80" i="2" s="1"/>
  <c r="J80" i="2" s="1"/>
  <c r="H80" i="2"/>
  <c r="I80" i="2" s="1"/>
  <c r="F81" i="2"/>
  <c r="G81" i="2" s="1"/>
  <c r="J81" i="2" s="1"/>
  <c r="H81" i="2"/>
  <c r="I81" i="2" s="1"/>
  <c r="F82" i="2"/>
  <c r="G82" i="2" s="1"/>
  <c r="J82" i="2" s="1"/>
  <c r="H82" i="2"/>
  <c r="I82" i="2" s="1"/>
  <c r="F83" i="2"/>
  <c r="G83" i="2" s="1"/>
  <c r="J83" i="2" s="1"/>
  <c r="H83" i="2"/>
  <c r="I83" i="2" s="1"/>
  <c r="F84" i="2"/>
  <c r="G84" i="2" s="1"/>
  <c r="J84" i="2" s="1"/>
  <c r="H84" i="2"/>
  <c r="I84" i="2" s="1"/>
  <c r="F85" i="2"/>
  <c r="G85" i="2" s="1"/>
  <c r="J85" i="2" s="1"/>
  <c r="H85" i="2"/>
  <c r="I85" i="2" s="1"/>
  <c r="F86" i="2"/>
  <c r="G86" i="2" s="1"/>
  <c r="J86" i="2" s="1"/>
  <c r="H86" i="2"/>
  <c r="I86" i="2" s="1"/>
  <c r="F87" i="2"/>
  <c r="G87" i="2" s="1"/>
  <c r="J87" i="2" s="1"/>
  <c r="H87" i="2"/>
  <c r="I87" i="2" s="1"/>
  <c r="F88" i="2"/>
  <c r="G88" i="2" s="1"/>
  <c r="J88" i="2" s="1"/>
  <c r="H88" i="2"/>
  <c r="I88" i="2" s="1"/>
  <c r="F89" i="2"/>
  <c r="G89" i="2" s="1"/>
  <c r="J89" i="2" s="1"/>
  <c r="H89" i="2"/>
  <c r="I89" i="2" s="1"/>
  <c r="F90" i="2"/>
  <c r="G90" i="2" s="1"/>
  <c r="J90" i="2" s="1"/>
  <c r="H90" i="2"/>
  <c r="I90" i="2" s="1"/>
  <c r="F91" i="2"/>
  <c r="G91" i="2" s="1"/>
  <c r="J91" i="2" s="1"/>
  <c r="H91" i="2"/>
  <c r="I91" i="2" s="1"/>
  <c r="F92" i="2"/>
  <c r="G92" i="2" s="1"/>
  <c r="J92" i="2" s="1"/>
  <c r="H92" i="2"/>
  <c r="I92" i="2" s="1"/>
  <c r="F93" i="2"/>
  <c r="G93" i="2" s="1"/>
  <c r="J93" i="2" s="1"/>
  <c r="H93" i="2"/>
  <c r="I93" i="2" s="1"/>
  <c r="F94" i="2"/>
  <c r="G94" i="2" s="1"/>
  <c r="J94" i="2" s="1"/>
  <c r="H94" i="2"/>
  <c r="I94" i="2" s="1"/>
  <c r="F95" i="2"/>
  <c r="G95" i="2" s="1"/>
  <c r="J95" i="2" s="1"/>
  <c r="H95" i="2"/>
  <c r="I95" i="2" s="1"/>
  <c r="F96" i="2"/>
  <c r="G96" i="2" s="1"/>
  <c r="J96" i="2" s="1"/>
  <c r="H96" i="2"/>
  <c r="I96" i="2" s="1"/>
  <c r="F97" i="2"/>
  <c r="G97" i="2" s="1"/>
  <c r="J97" i="2" s="1"/>
  <c r="H97" i="2"/>
  <c r="I97" i="2" s="1"/>
  <c r="F98" i="2"/>
  <c r="G98" i="2" s="1"/>
  <c r="J98" i="2" s="1"/>
  <c r="H98" i="2"/>
  <c r="I98" i="2" s="1"/>
  <c r="F99" i="2"/>
  <c r="G99" i="2" s="1"/>
  <c r="J99" i="2" s="1"/>
  <c r="H99" i="2"/>
  <c r="I99" i="2" s="1"/>
  <c r="F100" i="2"/>
  <c r="G100" i="2" s="1"/>
  <c r="J100" i="2" s="1"/>
  <c r="H100" i="2"/>
  <c r="I100" i="2" s="1"/>
  <c r="F101" i="2"/>
  <c r="G101" i="2" s="1"/>
  <c r="J101" i="2" s="1"/>
  <c r="H101" i="2"/>
  <c r="I101" i="2" s="1"/>
  <c r="F102" i="2"/>
  <c r="G102" i="2" s="1"/>
  <c r="J102" i="2" s="1"/>
  <c r="H102" i="2"/>
  <c r="I102" i="2" s="1"/>
  <c r="F103" i="2"/>
  <c r="G103" i="2" s="1"/>
  <c r="J103" i="2" s="1"/>
  <c r="H103" i="2"/>
  <c r="I103" i="2" s="1"/>
  <c r="F104" i="2"/>
  <c r="G104" i="2" s="1"/>
  <c r="J104" i="2" s="1"/>
  <c r="H104" i="2"/>
  <c r="I104" i="2" s="1"/>
  <c r="F105" i="2"/>
  <c r="G105" i="2" s="1"/>
  <c r="J105" i="2" s="1"/>
  <c r="H105" i="2"/>
  <c r="I105" i="2" s="1"/>
  <c r="F106" i="2"/>
  <c r="G106" i="2" s="1"/>
  <c r="J106" i="2" s="1"/>
  <c r="H106" i="2"/>
  <c r="I106" i="2" s="1"/>
  <c r="F107" i="2"/>
  <c r="G107" i="2" s="1"/>
  <c r="J107" i="2" s="1"/>
  <c r="H107" i="2"/>
  <c r="I107" i="2" s="1"/>
  <c r="F108" i="2"/>
  <c r="G108" i="2" s="1"/>
  <c r="J108" i="2" s="1"/>
  <c r="H108" i="2"/>
  <c r="I108" i="2" s="1"/>
  <c r="F109" i="2"/>
  <c r="G109" i="2" s="1"/>
  <c r="J109" i="2" s="1"/>
  <c r="H109" i="2"/>
  <c r="I109" i="2" s="1"/>
  <c r="F110" i="2"/>
  <c r="G110" i="2" s="1"/>
  <c r="J110" i="2" s="1"/>
  <c r="H110" i="2"/>
  <c r="I110" i="2" s="1"/>
  <c r="F111" i="2"/>
  <c r="G111" i="2" s="1"/>
  <c r="J111" i="2" s="1"/>
  <c r="H111" i="2"/>
  <c r="I111" i="2" s="1"/>
  <c r="F112" i="2"/>
  <c r="G112" i="2" s="1"/>
  <c r="J112" i="2" s="1"/>
  <c r="H112" i="2"/>
  <c r="I112" i="2" s="1"/>
  <c r="F113" i="2"/>
  <c r="G113" i="2" s="1"/>
  <c r="J113" i="2" s="1"/>
  <c r="H113" i="2"/>
  <c r="I113" i="2" s="1"/>
  <c r="F114" i="2"/>
  <c r="G114" i="2" s="1"/>
  <c r="J114" i="2" s="1"/>
  <c r="H114" i="2"/>
  <c r="I114" i="2" s="1"/>
  <c r="F115" i="2"/>
  <c r="G115" i="2" s="1"/>
  <c r="J115" i="2" s="1"/>
  <c r="H115" i="2"/>
  <c r="I115" i="2" s="1"/>
  <c r="F116" i="2"/>
  <c r="G116" i="2" s="1"/>
  <c r="J116" i="2" s="1"/>
  <c r="H116" i="2"/>
  <c r="I116" i="2" s="1"/>
  <c r="F117" i="2"/>
  <c r="G117" i="2" s="1"/>
  <c r="J117" i="2" s="1"/>
  <c r="H117" i="2"/>
  <c r="I117" i="2" s="1"/>
  <c r="F118" i="2"/>
  <c r="G118" i="2" s="1"/>
  <c r="J118" i="2" s="1"/>
  <c r="H118" i="2"/>
  <c r="I118" i="2" s="1"/>
  <c r="F119" i="2"/>
  <c r="G119" i="2" s="1"/>
  <c r="J119" i="2" s="1"/>
  <c r="H119" i="2"/>
  <c r="I119" i="2" s="1"/>
  <c r="F120" i="2"/>
  <c r="G120" i="2" s="1"/>
  <c r="J120" i="2" s="1"/>
  <c r="H120" i="2"/>
  <c r="I120" i="2" s="1"/>
  <c r="F121" i="2"/>
  <c r="G121" i="2" s="1"/>
  <c r="J121" i="2" s="1"/>
  <c r="H121" i="2"/>
  <c r="I121" i="2" s="1"/>
  <c r="F122" i="2"/>
  <c r="G122" i="2" s="1"/>
  <c r="J122" i="2" s="1"/>
  <c r="H122" i="2"/>
  <c r="I122" i="2" s="1"/>
  <c r="F123" i="2"/>
  <c r="G123" i="2" s="1"/>
  <c r="J123" i="2" s="1"/>
  <c r="H123" i="2"/>
  <c r="I123" i="2" s="1"/>
  <c r="F124" i="2"/>
  <c r="G124" i="2" s="1"/>
  <c r="J124" i="2" s="1"/>
  <c r="H124" i="2"/>
  <c r="I124" i="2" s="1"/>
  <c r="F125" i="2"/>
  <c r="G125" i="2" s="1"/>
  <c r="J125" i="2" s="1"/>
  <c r="H125" i="2"/>
  <c r="I125" i="2" s="1"/>
  <c r="F126" i="2"/>
  <c r="G126" i="2" s="1"/>
  <c r="J126" i="2" s="1"/>
  <c r="H126" i="2"/>
  <c r="I126" i="2" s="1"/>
  <c r="F127" i="2"/>
  <c r="G127" i="2" s="1"/>
  <c r="J127" i="2" s="1"/>
  <c r="H127" i="2"/>
  <c r="I127" i="2" s="1"/>
  <c r="F128" i="2"/>
  <c r="G128" i="2" s="1"/>
  <c r="J128" i="2" s="1"/>
  <c r="H128" i="2"/>
  <c r="I128" i="2" s="1"/>
  <c r="F129" i="2"/>
  <c r="G129" i="2" s="1"/>
  <c r="J129" i="2" s="1"/>
  <c r="H129" i="2"/>
  <c r="I129" i="2" s="1"/>
  <c r="F130" i="2"/>
  <c r="G130" i="2" s="1"/>
  <c r="J130" i="2" s="1"/>
  <c r="H130" i="2"/>
  <c r="I130" i="2" s="1"/>
  <c r="F131" i="2"/>
  <c r="G131" i="2" s="1"/>
  <c r="J131" i="2" s="1"/>
  <c r="H131" i="2"/>
  <c r="I131" i="2" s="1"/>
  <c r="F132" i="2"/>
  <c r="G132" i="2" s="1"/>
  <c r="J132" i="2" s="1"/>
  <c r="H132" i="2"/>
  <c r="I132" i="2" s="1"/>
  <c r="F133" i="2"/>
  <c r="G133" i="2" s="1"/>
  <c r="J133" i="2" s="1"/>
  <c r="H133" i="2"/>
  <c r="I133" i="2" s="1"/>
  <c r="F134" i="2"/>
  <c r="G134" i="2" s="1"/>
  <c r="J134" i="2" s="1"/>
  <c r="H134" i="2"/>
  <c r="I134" i="2" s="1"/>
  <c r="F135" i="2"/>
  <c r="G135" i="2" s="1"/>
  <c r="J135" i="2" s="1"/>
  <c r="H135" i="2"/>
  <c r="I135" i="2" s="1"/>
  <c r="F136" i="2"/>
  <c r="G136" i="2" s="1"/>
  <c r="J136" i="2" s="1"/>
  <c r="H136" i="2"/>
  <c r="I136" i="2" s="1"/>
  <c r="F137" i="2"/>
  <c r="G137" i="2" s="1"/>
  <c r="J137" i="2" s="1"/>
  <c r="H137" i="2"/>
  <c r="I137" i="2" s="1"/>
  <c r="F138" i="2"/>
  <c r="G138" i="2" s="1"/>
  <c r="J138" i="2" s="1"/>
  <c r="H138" i="2"/>
  <c r="I138" i="2" s="1"/>
  <c r="F139" i="2"/>
  <c r="G139" i="2" s="1"/>
  <c r="J139" i="2" s="1"/>
  <c r="H139" i="2"/>
  <c r="I139" i="2" s="1"/>
  <c r="F140" i="2"/>
  <c r="G140" i="2" s="1"/>
  <c r="J140" i="2" s="1"/>
  <c r="H140" i="2"/>
  <c r="I140" i="2" s="1"/>
  <c r="F141" i="2"/>
  <c r="G141" i="2" s="1"/>
  <c r="J141" i="2" s="1"/>
  <c r="H141" i="2"/>
  <c r="I141" i="2" s="1"/>
  <c r="F142" i="2"/>
  <c r="G142" i="2" s="1"/>
  <c r="J142" i="2" s="1"/>
  <c r="H142" i="2"/>
  <c r="I142" i="2" s="1"/>
  <c r="F143" i="2"/>
  <c r="G143" i="2" s="1"/>
  <c r="J143" i="2" s="1"/>
  <c r="H143" i="2"/>
  <c r="I143" i="2" s="1"/>
  <c r="F144" i="2"/>
  <c r="G144" i="2" s="1"/>
  <c r="J144" i="2" s="1"/>
  <c r="H144" i="2"/>
  <c r="I144" i="2" s="1"/>
  <c r="F145" i="2"/>
  <c r="G145" i="2" s="1"/>
  <c r="J145" i="2" s="1"/>
  <c r="H145" i="2"/>
  <c r="I145" i="2" s="1"/>
  <c r="F146" i="2"/>
  <c r="G146" i="2" s="1"/>
  <c r="J146" i="2" s="1"/>
  <c r="H146" i="2"/>
  <c r="I146" i="2" s="1"/>
  <c r="F147" i="2"/>
  <c r="G147" i="2" s="1"/>
  <c r="J147" i="2" s="1"/>
  <c r="H147" i="2"/>
  <c r="I147" i="2" s="1"/>
  <c r="F148" i="2"/>
  <c r="G148" i="2" s="1"/>
  <c r="J148" i="2" s="1"/>
  <c r="H148" i="2"/>
  <c r="I148" i="2" s="1"/>
  <c r="F149" i="2"/>
  <c r="G149" i="2" s="1"/>
  <c r="J149" i="2" s="1"/>
  <c r="H149" i="2"/>
  <c r="I149" i="2" s="1"/>
  <c r="F150" i="2"/>
  <c r="G150" i="2" s="1"/>
  <c r="J150" i="2" s="1"/>
  <c r="H150" i="2"/>
  <c r="I150" i="2" s="1"/>
  <c r="F151" i="2"/>
  <c r="G151" i="2" s="1"/>
  <c r="J151" i="2" s="1"/>
  <c r="H151" i="2"/>
  <c r="I151" i="2" s="1"/>
  <c r="F152" i="2"/>
  <c r="G152" i="2" s="1"/>
  <c r="J152" i="2" s="1"/>
  <c r="H152" i="2"/>
  <c r="I152" i="2" s="1"/>
  <c r="F153" i="2"/>
  <c r="G153" i="2" s="1"/>
  <c r="J153" i="2" s="1"/>
  <c r="H153" i="2"/>
  <c r="I153" i="2" s="1"/>
  <c r="F154" i="2"/>
  <c r="G154" i="2" s="1"/>
  <c r="J154" i="2" s="1"/>
  <c r="H154" i="2"/>
  <c r="I154" i="2" s="1"/>
  <c r="F155" i="2"/>
  <c r="G155" i="2" s="1"/>
  <c r="J155" i="2" s="1"/>
  <c r="H155" i="2"/>
  <c r="I155" i="2" s="1"/>
  <c r="F156" i="2"/>
  <c r="G156" i="2" s="1"/>
  <c r="J156" i="2" s="1"/>
  <c r="H156" i="2"/>
  <c r="I156" i="2" s="1"/>
  <c r="F157" i="2"/>
  <c r="G157" i="2" s="1"/>
  <c r="J157" i="2" s="1"/>
  <c r="H157" i="2"/>
  <c r="I157" i="2" s="1"/>
  <c r="F158" i="2"/>
  <c r="G158" i="2" s="1"/>
  <c r="J158" i="2" s="1"/>
  <c r="H158" i="2"/>
  <c r="I158" i="2" s="1"/>
  <c r="F159" i="2"/>
  <c r="G159" i="2" s="1"/>
  <c r="J159" i="2" s="1"/>
  <c r="H159" i="2"/>
  <c r="I159" i="2" s="1"/>
  <c r="F160" i="2"/>
  <c r="G160" i="2" s="1"/>
  <c r="J160" i="2" s="1"/>
  <c r="H160" i="2"/>
  <c r="I160" i="2" s="1"/>
  <c r="F161" i="2"/>
  <c r="G161" i="2" s="1"/>
  <c r="J161" i="2" s="1"/>
  <c r="H161" i="2"/>
  <c r="I161" i="2" s="1"/>
  <c r="F162" i="2"/>
  <c r="G162" i="2" s="1"/>
  <c r="J162" i="2" s="1"/>
  <c r="H162" i="2"/>
  <c r="I162" i="2" s="1"/>
  <c r="F163" i="2"/>
  <c r="G163" i="2" s="1"/>
  <c r="J163" i="2" s="1"/>
  <c r="H163" i="2"/>
  <c r="I163" i="2" s="1"/>
  <c r="F164" i="2"/>
  <c r="G164" i="2" s="1"/>
  <c r="J164" i="2" s="1"/>
  <c r="H164" i="2"/>
  <c r="I164" i="2" s="1"/>
  <c r="F165" i="2"/>
  <c r="G165" i="2" s="1"/>
  <c r="J165" i="2" s="1"/>
  <c r="H165" i="2"/>
  <c r="I165" i="2" s="1"/>
  <c r="F166" i="2"/>
  <c r="G166" i="2" s="1"/>
  <c r="J166" i="2" s="1"/>
  <c r="H166" i="2"/>
  <c r="I166" i="2" s="1"/>
  <c r="F167" i="2"/>
  <c r="G167" i="2" s="1"/>
  <c r="J167" i="2" s="1"/>
  <c r="H167" i="2"/>
  <c r="I167" i="2" s="1"/>
  <c r="F168" i="2"/>
  <c r="G168" i="2" s="1"/>
  <c r="J168" i="2" s="1"/>
  <c r="H168" i="2"/>
  <c r="I168" i="2" s="1"/>
  <c r="F169" i="2"/>
  <c r="G169" i="2" s="1"/>
  <c r="J169" i="2" s="1"/>
  <c r="H169" i="2"/>
  <c r="I169" i="2" s="1"/>
  <c r="F170" i="2"/>
  <c r="G170" i="2" s="1"/>
  <c r="J170" i="2" s="1"/>
  <c r="H170" i="2"/>
  <c r="I170" i="2" s="1"/>
  <c r="H6" i="2"/>
  <c r="I6" i="2" s="1"/>
  <c r="F6" i="2"/>
  <c r="G6" i="2" s="1"/>
  <c r="J6" i="2" s="1"/>
  <c r="C11" i="1"/>
</calcChain>
</file>

<file path=xl/sharedStrings.xml><?xml version="1.0" encoding="utf-8"?>
<sst xmlns="http://schemas.openxmlformats.org/spreadsheetml/2006/main" count="2064" uniqueCount="739">
  <si>
    <t>FUNÇÃO</t>
  </si>
  <si>
    <t>AUTORIA</t>
  </si>
  <si>
    <t>SITUAÇÃO FINAL</t>
  </si>
  <si>
    <t>Administração</t>
  </si>
  <si>
    <t>Ver. Gabriel</t>
  </si>
  <si>
    <t>Aprovada</t>
  </si>
  <si>
    <t>Verª Cida Falabella</t>
  </si>
  <si>
    <t>Ver. Gilson Reis</t>
  </si>
  <si>
    <t>Rejeitada</t>
  </si>
  <si>
    <t>Segurança Pública</t>
  </si>
  <si>
    <t>Ver. Edmar Branco</t>
  </si>
  <si>
    <t>Ver. Doorgal Andrada</t>
  </si>
  <si>
    <t>Ver. Mateus Simões</t>
  </si>
  <si>
    <t>Ver. Fernando Borja</t>
  </si>
  <si>
    <t>Ver. Pedro Bueno</t>
  </si>
  <si>
    <t>Assistência Social</t>
  </si>
  <si>
    <t>Ver. Pedro Patrus</t>
  </si>
  <si>
    <t>Verª. Áurea Carolina</t>
  </si>
  <si>
    <t>Saúde</t>
  </si>
  <si>
    <t>Ver. Wesley Autoescola</t>
  </si>
  <si>
    <t>Verª. Marilda Portela</t>
  </si>
  <si>
    <t>Ver. Pedrão do Depósito</t>
  </si>
  <si>
    <t>Ver. Osvaldo Lopes</t>
  </si>
  <si>
    <t>Ver. Catatau</t>
  </si>
  <si>
    <t>Verª. Cida Falabella</t>
  </si>
  <si>
    <t>Ver. Irlan Melo</t>
  </si>
  <si>
    <t>Trabalho</t>
  </si>
  <si>
    <t>Educação</t>
  </si>
  <si>
    <t>Ver. Amaldo Godoy</t>
  </si>
  <si>
    <t>Ver. Arnaldo Godoy</t>
  </si>
  <si>
    <t>Aprovada com subemenda</t>
  </si>
  <si>
    <t>Cultura</t>
  </si>
  <si>
    <t>Verª. Nely</t>
  </si>
  <si>
    <t>Direitos da Cidadania</t>
  </si>
  <si>
    <t>Ver. Arnaldo Godoy, Verª. Áurea Carolina, Verª. Cida Falabella, Ver. Pedro Patrus</t>
  </si>
  <si>
    <t>Urbanismo</t>
  </si>
  <si>
    <t>Ver. Álvaro Damião</t>
  </si>
  <si>
    <t>Ver. Cláudio da Drogaria Duarte</t>
  </si>
  <si>
    <t>Ver. Fernando Luiz</t>
  </si>
  <si>
    <t>Ver. Preto</t>
  </si>
  <si>
    <t>Ver. Jorge Santos</t>
  </si>
  <si>
    <t>Habitação</t>
  </si>
  <si>
    <t>Saneamento</t>
  </si>
  <si>
    <t>Gestão Ambiental</t>
  </si>
  <si>
    <t xml:space="preserve">Ver. Arnaldo Godoy </t>
  </si>
  <si>
    <t>Ver. Rafael Martins</t>
  </si>
  <si>
    <t>Agricultura</t>
  </si>
  <si>
    <t>Transporte</t>
  </si>
  <si>
    <t>Desporto e Lazer</t>
  </si>
  <si>
    <t>Ver. Professor Wendel Mesquita</t>
  </si>
  <si>
    <t>Pedro Patrus</t>
  </si>
  <si>
    <t>Marilda Portela</t>
  </si>
  <si>
    <t>Pedro Bueno</t>
  </si>
  <si>
    <t>Gabriel</t>
  </si>
  <si>
    <t>Álvaro Damião</t>
  </si>
  <si>
    <t>Osvaldo Lopes</t>
  </si>
  <si>
    <t>Gilson Reis</t>
  </si>
  <si>
    <t>Cida Falabella</t>
  </si>
  <si>
    <t>AUTORIA/ENTIDADE</t>
  </si>
  <si>
    <t>SUGESTÃO</t>
  </si>
  <si>
    <t>COMISSÃO ORÇAMENTO</t>
  </si>
  <si>
    <t>Parecer sobre sugestões</t>
  </si>
  <si>
    <t>COMISSÃO DE ORÇAMENTO</t>
  </si>
  <si>
    <t>Parecer sobre projeto e Emendas</t>
  </si>
  <si>
    <t>PLENÁRIO</t>
  </si>
  <si>
    <t>Amanda Cristine Alves Corradi</t>
  </si>
  <si>
    <t>Sugestão nº 115</t>
  </si>
  <si>
    <t>Não acolhida</t>
  </si>
  <si>
    <t>-</t>
  </si>
  <si>
    <t>André Gustavo Tavares dos Santos</t>
  </si>
  <si>
    <t>Sugestão nº 61</t>
  </si>
  <si>
    <t>Acolhida como Indicação nº 321/2017</t>
  </si>
  <si>
    <t>André Henrique de Brito Veloso</t>
  </si>
  <si>
    <t>Sugestão nº 104</t>
  </si>
  <si>
    <t>Sugestão nº 106</t>
  </si>
  <si>
    <t>Acolhida como Emenda nº 109 ao Projeto de Lei nº 427/2017</t>
  </si>
  <si>
    <t>Antonio Caros Fraga</t>
  </si>
  <si>
    <t>Sugestão nº 21</t>
  </si>
  <si>
    <t>Ávelin Buniacá Kambiwá</t>
  </si>
  <si>
    <t>Sugestão nº 93</t>
  </si>
  <si>
    <t>Acolhida como Indicação nº 323/2017</t>
  </si>
  <si>
    <t>Bruno Alexander Vieira Soares</t>
  </si>
  <si>
    <t>Sugestão nº 26</t>
  </si>
  <si>
    <t>Acolhida como Emenda nº 94 ao Projeto de Lei nº 427/2017</t>
  </si>
  <si>
    <t>Sugestão nº 27</t>
  </si>
  <si>
    <t>Acolhida como Emenda nº 95 ao Projeto de Lei nº 427/2017 e Emenda nº 293 ao Projeto de Lei nº 428/2017</t>
  </si>
  <si>
    <t>Aprovadas</t>
  </si>
  <si>
    <t>Sugestão nº 28</t>
  </si>
  <si>
    <t>Acolhida como Emenda nº 96 ao Projeto de Lei nº 427/2017 e Emenda nº 294 ao Projeto de Lei nº 428/2017</t>
  </si>
  <si>
    <t>Sugestão nº 56</t>
  </si>
  <si>
    <t>Acolhida como Indicação nº 329/2017</t>
  </si>
  <si>
    <t>Sugestão nº 58</t>
  </si>
  <si>
    <t>Acolhida como Indicação nº 322/2017</t>
  </si>
  <si>
    <t>Carlos Edward Campos</t>
  </si>
  <si>
    <t>Sugestão nº 121</t>
  </si>
  <si>
    <t>Acolhida como Emenda nº 113 ao Projeto de Lei nº 427/2017 e Emenda nº 290 ao Projeto de Lei nº 428/2017</t>
  </si>
  <si>
    <t>Sugestão nº 124</t>
  </si>
  <si>
    <t>Clariana Márcia Amâncio Alves</t>
  </si>
  <si>
    <t>Sugestão nº 62</t>
  </si>
  <si>
    <t>Claudia Rabelo Veloso</t>
  </si>
  <si>
    <t>Sugestão nº 38</t>
  </si>
  <si>
    <t>Claudio Lúcio da silva</t>
  </si>
  <si>
    <t>Sugestão nº3</t>
  </si>
  <si>
    <t>Acolhida como Indicação nº</t>
  </si>
  <si>
    <t>318/2017</t>
  </si>
  <si>
    <t>Sugestão nº4</t>
  </si>
  <si>
    <t>Acolhida como Indicação nº 318/2017</t>
  </si>
  <si>
    <t>Celso Penna Fernandes Júnior</t>
  </si>
  <si>
    <t>Sugestão nº 167</t>
  </si>
  <si>
    <t>Acolhida como Emenda nº 126 ao Projeto de Lei nº 427/2017</t>
  </si>
  <si>
    <t>Daniela Chaves Corrêa de Figueiredo</t>
  </si>
  <si>
    <t>Sugestão nº 129</t>
  </si>
  <si>
    <t>Sugestão nº 130</t>
  </si>
  <si>
    <t>Acolhida como Indicação nº 316/2017</t>
  </si>
  <si>
    <t>Dardania Alves Matoso</t>
  </si>
  <si>
    <t>Sugestão nº 133</t>
  </si>
  <si>
    <t>Douglas Valter Guieiro</t>
  </si>
  <si>
    <t>Sugestão nº17</t>
  </si>
  <si>
    <t>Eleusa Andrade Veiga</t>
  </si>
  <si>
    <t>Sugestão nº 84</t>
  </si>
  <si>
    <t>Ely Rosilane</t>
  </si>
  <si>
    <t>Sugestão nº 63</t>
  </si>
  <si>
    <t>Eustaquio Martins da Silveira</t>
  </si>
  <si>
    <t>Sugestão nº7</t>
  </si>
  <si>
    <t>Evandro Nunes de Lima</t>
  </si>
  <si>
    <t>Sugestão nº 68</t>
  </si>
  <si>
    <t>Sugestão nº 71</t>
  </si>
  <si>
    <t>Sugestão nº 73</t>
  </si>
  <si>
    <t>Acolhida como Emenda nº 102 ao Projeto de Lei nº 427/2017 e Emenda 286 ao Projeto de Lei nº 428/2017</t>
  </si>
  <si>
    <t>Sugestão nº 75</t>
  </si>
  <si>
    <t>Acolhida como Emenda nº 103 ao Projeto de Lei nº 427/2017</t>
  </si>
  <si>
    <t>Sugestão nº 88</t>
  </si>
  <si>
    <t>Sugestão nº 90</t>
  </si>
  <si>
    <t>Acolhida como Emenda nº 104 ao Projeto de Lei nº 427/2017</t>
  </si>
  <si>
    <t>Fátima Aparecida Pereira</t>
  </si>
  <si>
    <t>Sugestão nº 43</t>
  </si>
  <si>
    <t>Fernanda Guimarães Côsso</t>
  </si>
  <si>
    <t>Sugestão nº 95</t>
  </si>
  <si>
    <t>Acolhida como Emenda nº 106 ao Projeto de Lei nº 427/2017 e Emenda nº 289 ao Projeto de Lei nº 428/2017</t>
  </si>
  <si>
    <t>Sugestão nº 97</t>
  </si>
  <si>
    <t>Sugestão nº 98</t>
  </si>
  <si>
    <t>Acolhida como Emenda nº 108 ao Projeto de Lei nº 427/2017</t>
  </si>
  <si>
    <t>Gabrielle Christina Almeida Faria</t>
  </si>
  <si>
    <t>Sugestão nº 65</t>
  </si>
  <si>
    <t>Sugestão nº 66</t>
  </si>
  <si>
    <t>Sugestão nº 67</t>
  </si>
  <si>
    <t>Geri Aloves Pereira</t>
  </si>
  <si>
    <t>Sugestão nº 47</t>
  </si>
  <si>
    <t>Gisele Cristina Ramos Silva</t>
  </si>
  <si>
    <t>Sugestão nº 128</t>
  </si>
  <si>
    <t>Guilherme Lara Camargos Tampieri</t>
  </si>
  <si>
    <t>Sugestão nº 123</t>
  </si>
  <si>
    <t>Sugestão nº 125</t>
  </si>
  <si>
    <t>Sugestão nº 158</t>
  </si>
  <si>
    <t>Acolhida como Emenda nº 112 ao Projeto de Lei nº 427/2017 e Emenda nº 295 ao Projeto de Lei nº 428/2017</t>
  </si>
  <si>
    <t>Sugestão nº 160</t>
  </si>
  <si>
    <t>Gustavo Pessali Marques</t>
  </si>
  <si>
    <t>Sugestão nº 31</t>
  </si>
  <si>
    <t>Acolhida como Emenda nº 96 ao Projeto de Lei nº 427/2017</t>
  </si>
  <si>
    <t>Sugestão nº 32</t>
  </si>
  <si>
    <t>Acolhida como Emenda nº 98 ao Projeto de Lei nº 427/2017</t>
  </si>
  <si>
    <t>Sugestão nº 96</t>
  </si>
  <si>
    <t>Acolhida como Emenda nº 107 ao Projeto de Lei nº 427/2017</t>
  </si>
  <si>
    <t>Sugestão nº 99</t>
  </si>
  <si>
    <t>Sugestão nº 100</t>
  </si>
  <si>
    <t>Hermano Brandão Boari</t>
  </si>
  <si>
    <t>Sugestão nº20</t>
  </si>
  <si>
    <t>Isabella Keren de Carvalho</t>
  </si>
  <si>
    <t>Sugestão nº 51</t>
  </si>
  <si>
    <t>Indira Ivanise Xavier</t>
  </si>
  <si>
    <t>Sugestão nº 76</t>
  </si>
  <si>
    <t>Sugestão nº 81</t>
  </si>
  <si>
    <t>Sugestão nº 82</t>
  </si>
  <si>
    <t>Sugestão nº 87</t>
  </si>
  <si>
    <t>Sugestão nº 92</t>
  </si>
  <si>
    <t>Sugestão nº 94</t>
  </si>
  <si>
    <t>Acolhida como Emenda nº 105 ao Projeto de Lei nº 427/2017 e Emenda nº 288 ao Projeto de Lei nº 428/2017</t>
  </si>
  <si>
    <t>Ivan Shirlen Teixeira dos Santos</t>
  </si>
  <si>
    <t>Sugestão nº 101</t>
  </si>
  <si>
    <t>Jacqueline Gonçalves</t>
  </si>
  <si>
    <t>Sugestão nº19</t>
  </si>
  <si>
    <t>Juliana Galvão Afonso</t>
  </si>
  <si>
    <t>Sugestão nº 148</t>
  </si>
  <si>
    <t>Acolhida como Emenda nº 119 ao Projeto de Lei nº 427/2017</t>
  </si>
  <si>
    <t>Sugestão nº 149</t>
  </si>
  <si>
    <t>Acolhida como Emenda nº 120 ao Projeto de Lei nº 427/2017</t>
  </si>
  <si>
    <t>Júlio César Gomes Marlim</t>
  </si>
  <si>
    <t>Sugestão nº 52</t>
  </si>
  <si>
    <t>Acolhida como Emenda nº 287 ao Projeto de Lei nº 428/2017</t>
  </si>
  <si>
    <t>Laureci Alves de Paula</t>
  </si>
  <si>
    <t>Sugestão nº 105</t>
  </si>
  <si>
    <t>Sugestão nº 107</t>
  </si>
  <si>
    <t>Sugestão nº 109</t>
  </si>
  <si>
    <t>Acolhida como Emenda nº 110 ao Projeto de Lei nº 427/2017 e Emenda nº 292 ao Projeto de Lei nº 428/2017</t>
  </si>
  <si>
    <t>Lauro Bruno Guimarães e Silva</t>
  </si>
  <si>
    <t>Sugestão nº 161</t>
  </si>
  <si>
    <t>Leonardo Jose Lima</t>
  </si>
  <si>
    <t>Sugestão nº 29</t>
  </si>
  <si>
    <t>Leticia Birchal Domingues</t>
  </si>
  <si>
    <t>Sugestão nº 116</t>
  </si>
  <si>
    <t>Sugestão nº 117</t>
  </si>
  <si>
    <t>Acolhida como Indicação nº 315/2017</t>
  </si>
  <si>
    <t>Sugestão nº 119</t>
  </si>
  <si>
    <t>Sugestão nº 120</t>
  </si>
  <si>
    <t>Acolhida como Emenda nº 112 ao Projeto de Lei nº 427/2017</t>
  </si>
  <si>
    <t>Sugestão nº 150</t>
  </si>
  <si>
    <t>Acolhida como Emenda nº 121 ao Projeto de Lei nº 427/2017</t>
  </si>
  <si>
    <t>Lídia Rosa Santiago</t>
  </si>
  <si>
    <t>Sugestão nº 59</t>
  </si>
  <si>
    <t>Lírio Inácio Poersch</t>
  </si>
  <si>
    <t>Sugestão nº 49</t>
  </si>
  <si>
    <t>Sugestão nº 57</t>
  </si>
  <si>
    <t>Acolhida como Emenda nº 101 ao Projeto de Lei nº 427/2017 e Emenda nº 291 ao Projeto de Lei nº 428/2017</t>
  </si>
  <si>
    <t>Lorena Alves Matoso</t>
  </si>
  <si>
    <t>Sugestão nº 91</t>
  </si>
  <si>
    <t>Lucas Emanuel Ribeiro Guimarães</t>
  </si>
  <si>
    <t>Sugestão nº 44</t>
  </si>
  <si>
    <t>Luciano de Souza Santos</t>
  </si>
  <si>
    <t>Sugestão nº 60</t>
  </si>
  <si>
    <t>Luiz Carlos Ferreira Costa</t>
  </si>
  <si>
    <t>Sugestão nº 35</t>
  </si>
  <si>
    <t>Manuel Alejandro Castañeda Salinas</t>
  </si>
  <si>
    <t>Sugestão nº 50</t>
  </si>
  <si>
    <t>Marcela Emília Marques de Souza</t>
  </si>
  <si>
    <t>Sugestão nº15</t>
  </si>
  <si>
    <t>Marcelo Cintra do Amaral</t>
  </si>
  <si>
    <t>Sugestão nº 122</t>
  </si>
  <si>
    <t>Sugestão nº 126</t>
  </si>
  <si>
    <t>Acolhida como Emenda nº 114 ao Projeto de Lei nº 427/2017</t>
  </si>
  <si>
    <t>Marcio Pires do Amaral</t>
  </si>
  <si>
    <t>Sugestão nº 40</t>
  </si>
  <si>
    <t>Marco Antonio Pena Baracat</t>
  </si>
  <si>
    <t>Sugestão nº 78</t>
  </si>
  <si>
    <t>Marcus Chaves Alves  Campos</t>
  </si>
  <si>
    <t>Sugestão nº 23</t>
  </si>
  <si>
    <t>Marlene Alves Matoso</t>
  </si>
  <si>
    <t>Sugestão nº 131</t>
  </si>
  <si>
    <t>Marlon Soares</t>
  </si>
  <si>
    <t>Sugestão nº 41</t>
  </si>
  <si>
    <t>Maria Cristina Silva</t>
  </si>
  <si>
    <t>Sugestão nº 30</t>
  </si>
  <si>
    <t>Maria de Fátima da Costa</t>
  </si>
  <si>
    <t>Sugestão nº 36</t>
  </si>
  <si>
    <t>Maria de Lurdes Rodrigues Santa Gema</t>
  </si>
  <si>
    <t>Sugestão nº 33</t>
  </si>
  <si>
    <t>Sugestão nº 145</t>
  </si>
  <si>
    <t>Sugestão nº 146</t>
  </si>
  <si>
    <t>Sugestão nº 147</t>
  </si>
  <si>
    <t>Sugestão nº 159</t>
  </si>
  <si>
    <t>Sugestão nº 162</t>
  </si>
  <si>
    <t>Sugestão nº 163</t>
  </si>
  <si>
    <t>Acolhida como Emenda nº 124 ao Projeto de Lei nº 427/2017</t>
  </si>
  <si>
    <t>Sugestão nº 165</t>
  </si>
  <si>
    <t>Maria de Lurdes Santa Gema e Matilde Fazendeiro Patente</t>
  </si>
  <si>
    <t>Sugestão nº 135</t>
  </si>
  <si>
    <t>Sugestão nº 136</t>
  </si>
  <si>
    <t>Sugestão nº 139</t>
  </si>
  <si>
    <t>Sugestão nº 140</t>
  </si>
  <si>
    <t>Acolhida como Emenda nº 116 ao Projeto de Lei nº 427/2017</t>
  </si>
  <si>
    <t>Maria do Carmo Custódio</t>
  </si>
  <si>
    <t>Sugestão nº 64</t>
  </si>
  <si>
    <t>Maria Eliza de Vasconcelos Silva</t>
  </si>
  <si>
    <t>Sugestão nº 22</t>
  </si>
  <si>
    <t>Maria Theodora dos Santos</t>
  </si>
  <si>
    <t>Sugestão nº16</t>
  </si>
  <si>
    <t>Matilde Fazendeiro Patente</t>
  </si>
  <si>
    <t>Sugestão nº 143</t>
  </si>
  <si>
    <t>Sugestão nº 144</t>
  </si>
  <si>
    <t>Acolhida como Emenda nº 118 ao Projeto de Lei nº 427/2017</t>
  </si>
  <si>
    <t>Neli de Souza Silva  Medeiros</t>
  </si>
  <si>
    <t>Sugestão nº 53</t>
  </si>
  <si>
    <t>Acolhida como Emenda nº 99 ao Projeto de Lei nº 427/2017</t>
  </si>
  <si>
    <t>Sugestão nº 55</t>
  </si>
  <si>
    <t>Acolhida como Emenda nº 100 ao Projeto de Lei nº 427/2017</t>
  </si>
  <si>
    <t>Nélio Costa Dutra Junior</t>
  </si>
  <si>
    <t>Sugestão nº 54</t>
  </si>
  <si>
    <t>Acolhida como Indicação nº 328/2017</t>
  </si>
  <si>
    <t>Sugestão nº 108</t>
  </si>
  <si>
    <t>Acolhida como Indicação nº 324/2017</t>
  </si>
  <si>
    <t>Sugestão nº 112</t>
  </si>
  <si>
    <t>Acolhida como Indicação nº 325/2017</t>
  </si>
  <si>
    <t>Sugestão nº 113</t>
  </si>
  <si>
    <t>Acolhida como Indicação nº 326/2017</t>
  </si>
  <si>
    <t>Sugestão nº 118</t>
  </si>
  <si>
    <t>Sugestão nº 137</t>
  </si>
  <si>
    <t>Sugestão nº 138</t>
  </si>
  <si>
    <t>Acolhida como Emenda nº 115 ao Projeto de Lei nº 427/2017</t>
  </si>
  <si>
    <t>Sugestão nº 141</t>
  </si>
  <si>
    <t>Sugestão nº 142</t>
  </si>
  <si>
    <t>Acolhida como Emenda nº 117 ao Projeto de Lei nº 427/2017</t>
  </si>
  <si>
    <t>Nemer Sanches de Souza</t>
  </si>
  <si>
    <t>Sugestão nº 151</t>
  </si>
  <si>
    <t>Acolhida como Emenda nº 122 ao Projeto de Lei nº 427/2017</t>
  </si>
  <si>
    <t>Sugestão nº 152</t>
  </si>
  <si>
    <t>Acolhida como Emenda nº 123 ao Projeto de Lei nº 427/2017</t>
  </si>
  <si>
    <t>Sugestão nº 153</t>
  </si>
  <si>
    <t>Acolhida como Indicação nº 317/2017</t>
  </si>
  <si>
    <t>Sugestão nº 154</t>
  </si>
  <si>
    <t>Acolhida como Indicação nº 319/2017</t>
  </si>
  <si>
    <t>Sugestão nº 155</t>
  </si>
  <si>
    <t>Acolhida como Indicação nº 320/2017</t>
  </si>
  <si>
    <t>Sugestão nº 156</t>
  </si>
  <si>
    <t>Acolhida como Indicação nº 327/2017</t>
  </si>
  <si>
    <t>Sugestão nº 157</t>
  </si>
  <si>
    <t>Neuma Soares Rodrigues</t>
  </si>
  <si>
    <t>Sugestão nº 102</t>
  </si>
  <si>
    <t>Sugestão nº 103</t>
  </si>
  <si>
    <t>Sugestão nº 114</t>
  </si>
  <si>
    <t>Nilson Marcos Barroso</t>
  </si>
  <si>
    <t>Sugestão nº 85</t>
  </si>
  <si>
    <t>Olivia Florentes Pereira</t>
  </si>
  <si>
    <t>Sugestão nº 34</t>
  </si>
  <si>
    <t>Patrícia Costa de Andrade Barroso</t>
  </si>
  <si>
    <t>Sugestão nº 83</t>
  </si>
  <si>
    <t>Paulo Sergio Lopes Matoso</t>
  </si>
  <si>
    <t>Sugestão nº 132</t>
  </si>
  <si>
    <t>Pollyana do Amaral Ferreira</t>
  </si>
  <si>
    <t>Sugestão nº 164</t>
  </si>
  <si>
    <t>Sugestão nº 166</t>
  </si>
  <si>
    <t>Renata Rocha</t>
  </si>
  <si>
    <t>Sugestão nº 69</t>
  </si>
  <si>
    <t>Sugestão nº 70</t>
  </si>
  <si>
    <t>Renilda da Cruz</t>
  </si>
  <si>
    <t>Sugestão nº 42</t>
  </si>
  <si>
    <t>Rodrigo Ribeiro de Lima</t>
  </si>
  <si>
    <t>Sugestão nº12</t>
  </si>
  <si>
    <t>Ronaldo Cerqueira de Oliveira</t>
  </si>
  <si>
    <t>Sugestão nº 37</t>
  </si>
  <si>
    <t>Rosilene dos Reis</t>
  </si>
  <si>
    <t>Sugestão nº10</t>
  </si>
  <si>
    <t>Samuel franco</t>
  </si>
  <si>
    <t>Sugestão nº 48</t>
  </si>
  <si>
    <t>Sandro Henrique de Souza</t>
  </si>
  <si>
    <t>Sugestão nº18</t>
  </si>
  <si>
    <t>Sidney Pereira dos Reis</t>
  </si>
  <si>
    <t>Sugestão nº 80</t>
  </si>
  <si>
    <t>Sílvia Maria Soares Ferreira</t>
  </si>
  <si>
    <t>Sugestão nº5</t>
  </si>
  <si>
    <t>Solange Fátima Fernandes dos Santos Brandão</t>
  </si>
  <si>
    <t>Sugestão nº 24</t>
  </si>
  <si>
    <t>Sonia Delfina Gomes</t>
  </si>
  <si>
    <t>Sugestão nº 79</t>
  </si>
  <si>
    <t>Suzana</t>
  </si>
  <si>
    <t>Sugestão nº14</t>
  </si>
  <si>
    <t>Tatiana Fernandes Costa Vieira</t>
  </si>
  <si>
    <t>Sugestão nº 127</t>
  </si>
  <si>
    <t>Thais Michelle Mátia Zacarias</t>
  </si>
  <si>
    <t>Sugestão nº 72</t>
  </si>
  <si>
    <t>Sugestão nº 74</t>
  </si>
  <si>
    <t>Thelma Blach de Macedo</t>
  </si>
  <si>
    <t>Sugestão nº 25</t>
  </si>
  <si>
    <t>Thiago Augusto Borges Rodrigues</t>
  </si>
  <si>
    <t>Sugestão nº6</t>
  </si>
  <si>
    <t>Sugestão nº 110</t>
  </si>
  <si>
    <t>Sugestão nº 111</t>
  </si>
  <si>
    <t>Vladmir Rivera</t>
  </si>
  <si>
    <t>Sugestão nº 1</t>
  </si>
  <si>
    <t>Sugestão nº 2</t>
  </si>
  <si>
    <t>Wanderson de Almeida Gomes</t>
  </si>
  <si>
    <t>Sugestão nº 39</t>
  </si>
  <si>
    <t>Walter Rosa</t>
  </si>
  <si>
    <t>Sugestão nº 45</t>
  </si>
  <si>
    <t>Warlen Henrique Alves Marinho Lima</t>
  </si>
  <si>
    <t>Sugestão nº 46</t>
  </si>
  <si>
    <t>Washington Santos</t>
  </si>
  <si>
    <t>Sugestão nº13</t>
  </si>
  <si>
    <t>Weslley Felipe Costa Silva</t>
  </si>
  <si>
    <t>Sugestão nº11</t>
  </si>
  <si>
    <t>Willian de Lelis Braz Nascentes</t>
  </si>
  <si>
    <t>Sugestão nº8</t>
  </si>
  <si>
    <t>Sugestão nº9</t>
  </si>
  <si>
    <t>Acolhida como Emenda nº 93 ao Projeto de Lei nº 427/2017 e Emenda nº 285 ao Projeto de Lei nº 428/2017</t>
  </si>
  <si>
    <t>Sugestão nº 134</t>
  </si>
  <si>
    <t>William Santos Franca</t>
  </si>
  <si>
    <t>Sugestão nº 77</t>
  </si>
  <si>
    <t>Sugestão nº 86</t>
  </si>
  <si>
    <t>Zeli dos Santos</t>
  </si>
  <si>
    <t>Sugestão nº 89</t>
  </si>
  <si>
    <t>PPA</t>
  </si>
  <si>
    <t>LOA</t>
  </si>
  <si>
    <t>Comissão de Orçamento e Finanças Públicas (originária da Sugestão nº 95)</t>
  </si>
  <si>
    <t>Comissão de Orçamento e Finanças Públicas (originária da Sugestão nº 57)</t>
  </si>
  <si>
    <t>Comissão de Orçamento e Finanças Públicas (originária da Sugestão nº 27)</t>
  </si>
  <si>
    <t>Comissão de Orçamento e Finanças Públicas (originária da Sugestão nº 28)</t>
  </si>
  <si>
    <t>Comissão de Orçamento e Finanças Públicas (originária da Sugestão nº 109)</t>
  </si>
  <si>
    <t>Comissão de Orçamento e Finanças Públicas (originária da Sugestão nº 73)</t>
  </si>
  <si>
    <t>Comissão de Orçamento e Finanças Públicas (originária da Sugestão nº 94)</t>
  </si>
  <si>
    <t>Comissão de Orçamento e Finanças Públicas (originária da Sugestão nº 52)</t>
  </si>
  <si>
    <t>Comissão de Orçamento e Finanças Públicas (originária da Sugestão nº 9)</t>
  </si>
  <si>
    <t>Comissão de Orçamento e Finanças Públicas (originária da Sugestão nº 121)</t>
  </si>
  <si>
    <t>Comissão de Orçamento e Finanças Públicas (originária da Sugestão nº 158)</t>
  </si>
  <si>
    <t>Comissão de Orçamento e Finanças Públicas (originária da Sugestão nº 31)</t>
  </si>
  <si>
    <t>Comissão de Orçamento e Finanças Públicas (originária da Sugestão nº 32)</t>
  </si>
  <si>
    <t>Comissão de Orçamento e Finanças Públicas (originária da Sugestão nº 75)</t>
  </si>
  <si>
    <t>Comissão de Orçamento e Finanças Públicas (originária da Sugestão nº 140)</t>
  </si>
  <si>
    <t>Comissão de Orçamento e Finanças Públicas (originária da Sugestão nº 26)</t>
  </si>
  <si>
    <t>Comissão de Orçamento e Finanças Públicas (originária da Sugestão nº 90)</t>
  </si>
  <si>
    <t>Comissão de Orçamento e Finanças Públicas (originária da Sugestão nº 138)</t>
  </si>
  <si>
    <t>Comissão de Orçamento e Finanças Públicas (originária da Sugestão nº 142)</t>
  </si>
  <si>
    <t>Comissão de Orçamento e Finanças Públicas (originária da Sugestão nº 144)</t>
  </si>
  <si>
    <t>Comissão de Orçamento e Finanças Públicas (originária da Sugestão nº 163)</t>
  </si>
  <si>
    <t>Comissão de Orçamento e Finanças Públicas (originária da Sugestão nº 98)</t>
  </si>
  <si>
    <t>Comissão de Orçamento e Finanças Públicas (originária da Sugestão nº 167)</t>
  </si>
  <si>
    <t>Comissão de Orçamento e Finanças Públicas (originária da Sugestão nº 96)</t>
  </si>
  <si>
    <t>Comissão de Orçamento e Finanças Públicas (originária da Sugestão nº 106)</t>
  </si>
  <si>
    <t>Comissão de Orçamento e Finanças Públicas (originária da Sugestão nº 126)</t>
  </si>
  <si>
    <t>Comissão de Orçamento e Finanças Públicas (originária da Sugestão nº 148)</t>
  </si>
  <si>
    <t>Comissão de Orçamento e Finanças Públicas (originária da Sugestão nº 149)</t>
  </si>
  <si>
    <t>Comissão de Orçamento e Finanças Públicas (originária da Sugestão nº 53)</t>
  </si>
  <si>
    <t>Comissão de Orçamento e Finanças Públicas (originária da Sugestão nº 55)</t>
  </si>
  <si>
    <t>Comissão de Orçamento e Finanças Públicas (originária da Sugestão nº 152)</t>
  </si>
  <si>
    <t>Comissão de Orçamento e Finanças Públicas (originária da Sugestão nº 151)</t>
  </si>
  <si>
    <t>Comissão de Orçamento e Finanças Públicas (originária da Sugestão nº 150)</t>
  </si>
  <si>
    <t xml:space="preserve">Comércio e Serviços </t>
  </si>
  <si>
    <t>CONTEÚDO DA EMENDA</t>
  </si>
  <si>
    <t>De-se nova redação à especificação do Programa 167 do PL 428/2017: "Gestão da política de educação inclusiva e diversidade étnico-racial."</t>
  </si>
  <si>
    <t>Dê-se a seguinte redação ao caput do art. 4º do Projeto de Lei nº 428/17: "Art. 4º Para ajustes na programação orçamentária, fica o Executivo autorizado a abrir créditos suplementares até o limite de 13% (treze por cento) do valor total do Orçamento, nos termos do art. 43 da Lei Federal nº 4.320, de 17 de março de 1964."</t>
  </si>
  <si>
    <t>O caput do art.4º do Projeto de Lei 428/2017 passa a ter a seguinte redação: Art. 4º - Para ajustes na programação orçamentária, fica o Executivo autorizado a abrir créditos suplementares até o limite de 10% (dez por cento) do valor total do Orçamento, nos termos do art. 43 da Lei Federal nº 4.320, de 17 de março de 1964.</t>
  </si>
  <si>
    <t>Ver. Arnando Godoy, Verª Áurea Carolina, Verª. Cida Falabella, Ver. Pedro Patrus</t>
  </si>
  <si>
    <t>Fica suprimido o parágrafo 2º do art.4º do Projeto de Lei nº 428/17.</t>
  </si>
  <si>
    <t>No Anexo Único do Projeto de Lei 427/2017, onde se lê: "Projeto Pedala BH - Implantação de Ciclovias" leia-se: "Projeto Pedala BH - Implantação de Estrutura Cicloviária"</t>
  </si>
  <si>
    <t>Acrescenta parágrafo ao artigo 7° do Projeto de Lei n° 427/2017: "§ : Os relatórios quadrimestrais de monitoramento das metas relativas aos projetos estratégicos e transformadores, constantes no PPAG, serão apresentados nas audiências públicas de prestação de contas."</t>
  </si>
  <si>
    <t>Acrescenta, onde couber, inciso ao artigo 11 do Projeto de Lei n° 427/2017: 11 _ - os relatórios quadrimestrais de monitoramento das metas relativas aos projetos estratégicos e transformadores, constantes no PPAG;"</t>
  </si>
  <si>
    <t>acrescente-se a subação 0004, da ação 2913, do programa 307, da área de resultado 008, da página 262 do anexo do Plano Plurianual de Ação Governamental, intitulada "incentivo à sustentabilidade ambiental - IPTU Verde".</t>
  </si>
  <si>
    <t>Construção, Ampliação e Reforma de Unidades de Assistência Social</t>
  </si>
  <si>
    <t>Programa Municipal de Qualificação, Emprego e Renda</t>
  </si>
  <si>
    <t xml:space="preserve"> Ações de apoio e assessoramento à rede de atendimento e defesa dos direitos da Criança e do Adolescente </t>
  </si>
  <si>
    <t>Reforço de dotação para aprimoramento dos equipamentos de proteção individual da guarda municipal.</t>
  </si>
  <si>
    <t>Implantação de novos CERSAMs - AD para Adultos</t>
  </si>
  <si>
    <t>Assistência Hospitalar e Ambulatorial</t>
  </si>
  <si>
    <t>Construção, Ampliação e Reforma de Unidades de Saúde</t>
  </si>
  <si>
    <t>Ampliação de leitos clínicos da unidade Nossa Senhora Aparecida 2018 2</t>
  </si>
  <si>
    <t>Ampliação de Unidades de Pronto Atendimento</t>
  </si>
  <si>
    <t xml:space="preserve"> Implantação Casa das Gestantes, Bebes e Puérperas </t>
  </si>
  <si>
    <t>Ampliação das Equipes Complementares de Saúde Mental da Criança e do Adolescente</t>
  </si>
  <si>
    <t>Implantação de ponto fixo para comercialização de produtos da economia popular solidária</t>
  </si>
  <si>
    <t>Qualificaçao de Professores em História Indígena e Afro-brasileira</t>
  </si>
  <si>
    <t>Suplementação de Bolsa de Estudo na Educação Infantil</t>
  </si>
  <si>
    <t>Formação em Direitos e Cidadania para sociedade civil</t>
  </si>
  <si>
    <t>Formação em Direitos e Cidadania para agentes públicos</t>
  </si>
  <si>
    <t>Mapeamento de situação de violação de direitos da população LGBT</t>
  </si>
  <si>
    <t>Reforma e Reestruturação da Infraestrutura para Triagem de Materiais Recicláveis</t>
  </si>
  <si>
    <t>Construção de galpão para triagem de materiais recicláveis</t>
  </si>
  <si>
    <t>Implantação de Infraestrutura da Operação Urbana do Isidoro</t>
  </si>
  <si>
    <t>Operação e manutenção do hospital veterinário de cães e gatos</t>
  </si>
  <si>
    <t>Realização de Ações para Atendimento Médico-Veterinário à Comunidade de Baixa Renda</t>
  </si>
  <si>
    <t>Criação do incentivo de adoção de medidas sustentáveis aos imóveis que adotarem medidas sustentáveis.</t>
  </si>
  <si>
    <t>Construção, Ampliação e Reforma de Restaurantes Populares</t>
  </si>
  <si>
    <t>Projeto Pedala BH - Implantação de Ciclovias</t>
  </si>
  <si>
    <t xml:space="preserve"> Divulgação dos Dados de Qualidade dos Ônibus </t>
  </si>
  <si>
    <t xml:space="preserve">Elaboração e execução do plano de comunicação sobre mobilidade por bicicleta através de campanhas educativas focadas na bicicleta </t>
  </si>
  <si>
    <t xml:space="preserve"> Implantação de ferramentas de transparência e participação popular da mobilidade urbana com foco na auditoria do sistema de transporte público </t>
  </si>
  <si>
    <t xml:space="preserve"> Gestão democrática da mobilidade Conselho Municipal de Mobilidade Urbana e Comissões Regionais de Transporte e Trânsito</t>
  </si>
  <si>
    <t xml:space="preserve">Alimentação para alunos das Unidades Conveniadas de Atendimento Educacional integrado </t>
  </si>
  <si>
    <t>Reforço de dotação orçamentária para a ação Serviço de Prevenção da Corrupção e Informações Estratégicas</t>
  </si>
  <si>
    <t>reforço de dotação orçamentária para a ação Promoção e Atração de Investimentos e Empreendedorismo</t>
  </si>
  <si>
    <t>Implementação de novas feiras nas regionais de acordo com a subação Instituir Feiras Mensais nas Regionais de Belo Horizonte</t>
  </si>
  <si>
    <t>Desapropriação do imóvel situado entre a Avenida Barão Homem de Melo e a Rua Daniel de Carvalho para implantação do Parque Jardim América.</t>
  </si>
  <si>
    <t>Reforço de dotação orçamentária para a ação de videomonitoramento</t>
  </si>
  <si>
    <t xml:space="preserve"> reforço de dotação orçamentária para a subação Prevenção à Violência nas Escolas</t>
  </si>
  <si>
    <t>Reforço de dotação orçamentária para a subação Prevenção à Criminalidade Juvenil.</t>
  </si>
  <si>
    <t>Reforço de dotação orçamentária para ação de videomonitoramento</t>
  </si>
  <si>
    <t>Treinamento e à capacitação de voluntários para os Núcleos de Alertas de Chuvas e os Núcleos de Defesa Civil de Belo Horizonte.</t>
  </si>
  <si>
    <t>Reforço de dotação orçamentária para a aquisição de bens de consumo relacionados à subação Equipamentos de Proteção Individual na Guarda Municipal</t>
  </si>
  <si>
    <t>reforço de dotação orçamentária para a aquisição de bens duráveis relacionados à subação Equipamentos de Proteção Individual na Guarda Municipal</t>
  </si>
  <si>
    <t>Criação da subação Suporte para deslocamento do efetivo da Guarda Municipal.</t>
  </si>
  <si>
    <t>Garantia de assistência alimentar aos estudantes na faixa de 7 a 14 anos da Escola Integrada atendidos na rede parceira.</t>
  </si>
  <si>
    <t>Realização de curso de capacitação em promoção da igualdade étnico-racial para servidores da administração pública municipal, de acordo com a subação Curso de Capacitação em Promoção da Igualdade Étnico-racial para Servidores da Administração Pública Municipal.</t>
  </si>
  <si>
    <t>Reforço de dotação orçamentária da subação Acompanhamento e Assessoramento dos Conselhos Tutelares, para o fortalecimento das instituições de proteção e promoção de direitos de crianças, adolescentes e suas famílias</t>
  </si>
  <si>
    <t>Aumento da meta física da subação Programa Municipal de Qualificação, Emprego e Renda - em 650 (seiscentas e cinquenta) vagas em cursos profissionalizantes para usuários do Suas</t>
  </si>
  <si>
    <t>Construção de unidade de saúde na área pertencente à Prefeitura de Belo Horizonte, situada na Avenida Haiydée Abras Homssi, entre os números 451 e 560, no Bairro Conjunto Jatobá IV.</t>
  </si>
  <si>
    <t>Manutenção da Unidade de Saúde Tupi, situada na Rua Ari Barroso, n° 150, no Bairro Tupi</t>
  </si>
  <si>
    <t>Manutenção da Unidade de Saúde Jardim Guanabara, situada na Rua Fanny Martins Barros, n° 70, no Bairro Jardim Guanabara</t>
  </si>
  <si>
    <t>Transporte de Urgência/Motocicletas/Samu</t>
  </si>
  <si>
    <t>Revitalização do Centro de Saúde Dimante/Teixeira Dias, localizado na Rua Maria Marcolina Souza, nº 40, no Bairro Teixeira Dias</t>
  </si>
  <si>
    <t>Conclusão da obra da Maternidade Leonina Leonor Ribeiro em formato de Centro de Parto Normal - CPN</t>
  </si>
  <si>
    <t>Aquisição de mobiliário e equipamentos hospitalares para abertura e funcionamento da Maternidade Leonina Leonor em formato de Centro de Parto Normal - CPN</t>
  </si>
  <si>
    <t>Ampliação e reforma do Centro de Saúde do Bairro Ermelinda, localizado na Avenida Paes de Abreu, nº 114, no Bairro Ermelinda.</t>
  </si>
  <si>
    <t>Reforma e ampliação do Centro de Saúde Cachoeirinha, localizado na Rua Borborema, nº 1.325, Bairro
Cachoeirinha</t>
  </si>
  <si>
    <t>Ampliação do Centro de Saúde do Bairro São José, localizado na Rua Flor de Morango, nº 45, no Bairro Inconfidência.</t>
  </si>
  <si>
    <t>Reforma e ampliação do Centro de Saúde do Bairro Floramar, localizado na Avenida Joaquim Clemente, nº 381, no Bairro Floramar.</t>
  </si>
  <si>
    <t>Reforma e ampliação da UPA localizada na Rua Domingos Vieira, nº 488, no Bairro Santa Efigênia.</t>
  </si>
  <si>
    <t>reforma e ampliação do Centro de Saúde Vila Maria, localizado na Avenida dos Sociais, nº 305, no Bairro Jardim Vitória.</t>
  </si>
  <si>
    <t>Reforma e ampliação do Centro de Saúde Bom Jesus, localizado na Rua Bernardo Cisneiros, nº 659, no Bairro Vila Senhor Bom Jesus.</t>
  </si>
  <si>
    <t>Reforma e ampliação do Centro de Saúde localizado na Rua Ari Barroso, nº 150, no Bairro Tupi.</t>
  </si>
  <si>
    <t>Custeio anual para o funcionamento do Centro de Parto Normal - CPN - da Maternidade Leonina Leonor Ribeiro.</t>
  </si>
  <si>
    <t>Reforço de dotação orçamentária para apoio às Ações de Políticas sobre Drogas.</t>
  </si>
  <si>
    <t>Ampliação das vistorias em cerca de 15.000 (quinze mil) domicílios, de acordo com a subação Ações de Vigilância, Prevenção e Controle de Doenças e Agravos - Zoonoses.</t>
  </si>
  <si>
    <t>Cadastramento de famílias para garantir acesso à saúde em áreas de interesse social, conforme a subação Cadastramento de Famílias nas Áreas de Interesse Social do Município, criada no âmbito do programa 157, ação 2690 do PPAG.</t>
  </si>
  <si>
    <t>Ampliação da meta física da subação Academias da Cidade.</t>
  </si>
  <si>
    <t>Reforço de dotação orçamentária para realização de seminários e formações na área de álcool e outras drogas, de acordo com a Política de Atenção Integral aos Usuários de Álcool e Outras Drogas, calcada na redução de danos e cuidado em liberdade.</t>
  </si>
  <si>
    <t>Ampliação da meta física de atendimento da saúde da família de acordo com a subação 7 - Equipes de Saúde da Família.</t>
  </si>
  <si>
    <t>Reforma do Posto de Saúde situado na Rua Maria Luíza, s/n, no Bairro Mantiqueira.</t>
  </si>
  <si>
    <t>Criação da subação Ampliação de Consultório de Rua.</t>
  </si>
  <si>
    <t>Criação da subação Criação de Leitos de Saúde Mental em Hospital Geral - serviço hospitalar de referência para atenção a pessoas com sofrimento ou transtorno mental e com necessidades de saúde decorrentes do uso de álcool, crack e outras drogas.</t>
  </si>
  <si>
    <t>Capacitação de carroceiros que se interessarem em migrar para outras formas de trabalho e renda.</t>
  </si>
  <si>
    <t>Implantação de novas feiras no centro de Belo Horizonte, de acordo com a subação Instalação de Feiras Permanentes no Centro de Belo Horizonte, criada no âmbito do programa 237, ação 2404 do PPAG.</t>
  </si>
  <si>
    <t>Aumento da meta física na subação Adequação da Estrutura do Mercado da Lagoinha.</t>
  </si>
  <si>
    <t>Qualificação de mão de obra no Município.</t>
  </si>
  <si>
    <t>Reforço de dotação orçamentária para o Programa Superar.</t>
  </si>
  <si>
    <t>Manutenção do Ginásio Jair Florsino dos Reis, situado na Rua Professor Carlos de Almeida, n° 107, no Bairro Monte Azul.</t>
  </si>
  <si>
    <t>Realização de cobertura e reforma das quadras localizadas na Praça Orvilli Oswaldo de Godoi, no Bairro Serra.</t>
  </si>
  <si>
    <t>Cobertura da quadra esportiva da Praça da Ecologia - Vale do Jatobá - localizada entre a Rua Raimundo Januário, a Rua Duzentos e Trinta e Cinco e a Avenida Djalma Vieira Cristo.</t>
  </si>
  <si>
    <t>Reforço de dotação orçamentária para a ação Promoção do Esporte</t>
  </si>
  <si>
    <t>Revitalização do Centro Esportivo José Calegário de Cristo, localizado na Rua Ulisses Surette, nº 386, no Bairro Urucuia.</t>
  </si>
  <si>
    <t>Construção e implantação de uma pista de caminhada e de uma Academia a Céu Aberto na Praça do Cigano, localizada na interseção da Rua Coletora com a Rua Iraci Sansão e a Avenida Perimetral, no Bairro Vila Pinho.</t>
  </si>
  <si>
    <t>Revitalização do entorno do Campo de Futebol do Teixeira Dias, localizado entre as ruas Eustáquio Jesus do nascimento, Albertino Teixeira Dias e Maria Marcolina Souza, no Bairro Resplendor</t>
  </si>
  <si>
    <t>Implantação de uma Academia a Céu Aberto no Campo do Bonsucesso, localizado na Rua da Igreja, nº 147, no Bairro Bonsucesso.</t>
  </si>
  <si>
    <t>Implantação de uma Academia a Céu Aberto na Rua Henrique Badaró Portugal, no Bairro Buritis.</t>
  </si>
  <si>
    <t>Revitalização da Praça João Francisco Xavier, localizada na confluência das ruas Faisão, Falcão e Menelick de Carvalho, no Bairro Flávio Marques Lisboa.</t>
  </si>
  <si>
    <t>Instalação de iluminação no Campo de Futebol do Milionários, localizado entre as ruas Dona Luiza e Amílcar Cabral, no Bairro Milionários.</t>
  </si>
  <si>
    <t>Revitalização no Campo de Futebol do Bonsucesso (drenagem, iluminação e nivelamento), localizado na Rua da Igreja, nº 17, no Bairro Bonsucesso.</t>
  </si>
  <si>
    <t>Implantação de uma Academia a Céu Aberto na Rua Coletora, próximo ao nº 369, no Bairro Jatobá.</t>
  </si>
  <si>
    <t>Implantação de uma Academia a Céu Aberto na Rua Edmond de Souza Melo, próximo ao nº 33. no Bairro Conjunto João Paulo II.</t>
  </si>
  <si>
    <t>Revitalização da Praça José Verano da Silva, localizada no encontro das ruas Eridano, Joaquim Teixeira de Morais, Alameda Louzak e Avenida Olinto Meireles, no Bairro Miramar.</t>
  </si>
  <si>
    <t>Implantação de Academia a Céu Aberto na Rua Olaria do Barreiro, próximo ao nº 45, no Bairro Diamante.</t>
  </si>
  <si>
    <t>Construção de uma quadra de futebol de salão no terreno do Campo de Futebol do Bonsucesso, localizado na Rua da Igreja, nº 147, no Bairro Urucuia.</t>
  </si>
  <si>
    <t>Reforma da quadra esportiva localizada na Rua Romero Gomes Vieira, em frente ao nº 92, no Bairro Mangueiras, com o fim de recuperar a quadra, seu entorno e o alambrado</t>
  </si>
  <si>
    <t>Criação da subação Reformas, Obras, Capina e Conservação dos Campos de Várzea de Propriedade do Município.</t>
  </si>
  <si>
    <t>Requalificação do Campo da Associação Desportiva Oriente, localizado na Rua Radialista René Chateaubriand, SN, no Bairro Céu Azul, compreendendo, entre outras, ações de remoção e renovação de camada de saibro existente, pintura das faixas de demarcação do campo, pintura das traves existentes e instalação de redes novas, execução de alambrados, recuperação dos muros de arrimo existentes, reforma completa de vestiários, revitalização da rede de iluminação, revestimento e pintura dos muros, muretas e contenções.</t>
  </si>
  <si>
    <t>Requalificação do Campo do Céu Azul Futebol Clube, localizado na Rua Paulino Caetano Mendes, nº 990, no Bairro Céu Azul, compreendendo, entre outras, ações de remoção da camada de grama existente, pintura das faixas de demarcação do campo, pintura das traves existentes com instalação de redes novas, execução de alambrados, recuperação dos muros de arrimo existentes, reforma completa de vestiários, implantação da rede de iluminação, revestimento e pintura dos muros, muretas e contenções, reforma da quadra de areia, instalação de academia da cidade.</t>
  </si>
  <si>
    <t>Reforço de dotação orçamentária para o Programa Superar, visando a integração de pessoas com deficiência física por meio da prática esportiva, com a realização do campeonato municipal de rugby em cadeira de rodas.</t>
  </si>
  <si>
    <t>Reforço de dotação orçamentária para a criação de uma subação no PPAG para aquisição de cadeiras de rodas adaptadas para a prática esportiva, visando fomentar o Projeto Superar</t>
  </si>
  <si>
    <t>Reforma do Complexo Centro Esportivo Vale do Jatobá, situado na Avenida Senador Levindo Coelho, nº 2.680, no Bairro Jatobá.</t>
  </si>
  <si>
    <t>Reforço de dotação orçamentária para o Projeto Vida no Trânsito - Implantação do Plano de Educação para a Mobilidade, com o aumento de campanhas realizadas de 6 para 18.</t>
  </si>
  <si>
    <t xml:space="preserve">Reforço de dotação orçamentária para a ação Transporte Seguro e Sustentável </t>
  </si>
  <si>
    <t>Reforço de dotação orçamentária para a ação Transporte Seguro e Sustentável</t>
  </si>
  <si>
    <t>Aumento da meta física na subação 0008 - Projeto Vida no Trânsito - implantação de tratamento de segurança no entorno de escolas em 10 (dez) unidades</t>
  </si>
  <si>
    <t>Criação da subação Projeto Pedala BH - implantação de paraciclos,</t>
  </si>
  <si>
    <t>Aquisição de 3 unidades de equipamentos necessários para a instalação de feiras de agroecologia urbana, conforme a subação criada Aquisição de Equipamentos para Feiras Agroecológicas Urbanas.</t>
  </si>
  <si>
    <t>Reforço de dotação orçamentária para implementação do Teto Verde - CRJ.</t>
  </si>
  <si>
    <t>Reforço de dotação orçamentária para implantação e manutenção de hortas comunitárias.</t>
  </si>
  <si>
    <t>Reforço de dotação orçamentária para ampliação da subação Implantação e Manutenção das Hortas Comunitárias.</t>
  </si>
  <si>
    <t>Criação da central de abastecimento da agricultura familiar.</t>
  </si>
  <si>
    <t>Reforma do Parque Belmonte, localizado na Rua Jornalista Abrahão Sadi, nº 380, no Bairro Belmonte</t>
  </si>
  <si>
    <t>Funcionamento do Parque Municipal Américo Renné Giannetti, em especial para a ampliação de horário.</t>
  </si>
  <si>
    <t>Criação da subação Assistência e Suporte a Animais em Situação de Abandono.</t>
  </si>
  <si>
    <t>Aumento da meta física da subação Realização de Ações para Atendimento MédicoVeterinário à Comunidade de Baixa Renda.</t>
  </si>
  <si>
    <t>Criação da subação Implantação de Hospital Veterinário.</t>
  </si>
  <si>
    <t>Reforma, revitalização, paisagismo e iluminação da Praça São Vicente de Paulo, localizada na Avenida Ivaí, no Bairro Padre Eustáquio.</t>
  </si>
  <si>
    <t>Reforma, revitalização, paisagismo e iluminação da Praça Orlando País Cardoso, localizada entre as ruas Cyrene Crivelli Bellônia e Hélio Pellegrino, no Bairro São João Batista.</t>
  </si>
  <si>
    <t>Planejamento e manejo correto das capivaras ocupantes do espaço urbano, garantindo a saúde delas e das pessoas</t>
  </si>
  <si>
    <t>Aquisição de veiculo preparado e devidamente adaptado para atendimento veterinário com serviços de castração e esterilização de cães e gatos, para atendimento à comunidade de baixa renda. Não se faz necessário a alteração da meta física prevista no PPAG uma vez que, a aquisição do veículo apenas complementa a possibilidade da realização de uma ação.</t>
  </si>
  <si>
    <t>Reforço de dotação orçamentária para ampliação dos bairros atendidos pelo serviço de coleta seletiva na modalidade porta a porta, passando de 36 para 37.</t>
  </si>
  <si>
    <t>Implantação de rede de drenagem pluvial de aproximadamente 150 (cento e cinquenta) metros de extensão na Rua Furquim Werneck, entre as ruas José Lins do Rego e Graciliano Ramos, no Bairro Tupi.</t>
  </si>
  <si>
    <t>Reforço de dotação orçamentária da subação Implantação do Vila Viva - Taquaril.</t>
  </si>
  <si>
    <t>Criação e gestão de uma imobiliária pública de acordo com a subação Criação e gestão de uma imobiliária pública, criada no âmbito do programa 64, ação 2792.</t>
  </si>
  <si>
    <t>Ampliação da meta física em 40 famílias na subação Locação social.</t>
  </si>
  <si>
    <t>Reforço da subação  Plano de Regularização Urbanística - destinado ao Plano de Regularização Urbanística - PRU - do Bairro Tiradentes.</t>
  </si>
  <si>
    <t>Reforço de dotação orçamentária para a subação 003 - Escola Livre de Artes, para ampliar para mais 90 ações realizadas.</t>
  </si>
  <si>
    <t>Expansão do Atendimento Educacional Especializado - AEE - na Regional Centro-Sul, com a adaptação de mais 2 salas.</t>
  </si>
  <si>
    <t>Expansão do Atendimento Educacional Especializado - AEE - na Regional Leste, com a adaptação de mais 2 salas.</t>
  </si>
  <si>
    <t>Expansão do Atendimento Educacional Especializado - AEE - na Regional Norte, com a adaptação de mais 1 sala.</t>
  </si>
  <si>
    <t>Expansão do Atendimento Educacional Especializado - AEE - na Regional Noroeste, com a adaptação de mais 2 salas.</t>
  </si>
  <si>
    <t>Expansão do Atendimento Educacional Especializado - AEE - na Regional Nordeste, com a adaptação de mais 1 sala.</t>
  </si>
  <si>
    <t>Expansão do Atendimento Educacional Especializado - AEE - na Regional Oeste, com a adaptação de mais 1 sala.</t>
  </si>
  <si>
    <t>Expansão do Atendimento Educacional Especializado - AEE - na Regional Pampulha, com a adaptação de mais 2 salas.</t>
  </si>
  <si>
    <t>Expansão do Atendimento Educacional Especializado - AEE - na Regional Venda Nova, com adaptação de mais 2 salas.</t>
  </si>
  <si>
    <t>Reforço de dotação orçamentária para o Programa Escola Integrada.</t>
  </si>
  <si>
    <t>Reforço de dotação orçamentária para a ação Formação para Profissionais da Educação</t>
  </si>
  <si>
    <t>Ampliação da meta física da subação Atendimento do Projeto Escola Integrada (ação 2702-Gestão do Programa Escola Integrada) de 55.375 para 57.375 vagas em 2018.</t>
  </si>
  <si>
    <t>Ampliação do número de professores participantes de processos formativos.</t>
  </si>
  <si>
    <t>Reforço de dotação orçamentária para Melhoria da Aprendizagem e Avaliação de Desempenho Escolar.</t>
  </si>
  <si>
    <t>Criação da subação Iniciativas de Pré-produção dos Festivais Públicos do Município</t>
  </si>
  <si>
    <t>Pré-produção e realização do Festival Internacional de Quadrinhos de Belo Horizonte, conforme a subação 007 - Realização do Festival Internacional de Quadrinhos - FIQ - BH.</t>
  </si>
  <si>
    <t>Formação dos profissionais da educação.</t>
  </si>
  <si>
    <t>Realização de iniciativas de formação, qualificação e produção cultural no Centro de Referência da Juventude na subação criada Iniciativas de formação, qualificação e produção cultural no Centro de Referência da Juventude.</t>
  </si>
  <si>
    <t>Reforço de dotação orçamentária para Fomento e Estímulo à Cultura, em especial ao Fomento a Projetos e Ações Culturais.</t>
  </si>
  <si>
    <t>Reforço de dotação orçamentária para aquisição de equipamento de material permanente para o Centro Cultural Alto Vera Cruz.</t>
  </si>
  <si>
    <t>Reforço de dotação orçamentária para aquisição de equipamento de material permanente para o Centro Cultural Padre Eustáquio</t>
  </si>
  <si>
    <t>Reforço de dotação orçamentária para aquisição de equipamento de material permanente para o Centro Cultural Vila Fátima</t>
  </si>
  <si>
    <t>Reforço de dotação orçamentária para a subação Realização do Festival Internacional de Teatro Palco e Rua de BH - FIT.</t>
  </si>
  <si>
    <t>Implantação do Cadastro Único de Cultura, conforme a Lei nº 10.748, de 11 de agosto de 2014.</t>
  </si>
  <si>
    <t>Requalificação e à reativação do Mercado Distrital de Santa Tereza.</t>
  </si>
  <si>
    <t>Aumento da meta física da subação 0003 - Escola Livre de Artes, para a realização de mais 12 ações na Regional Venda Nova</t>
  </si>
  <si>
    <t>Aquisição de equipamentos e materiais (som, iluminação, cenografia, livros, dentre outros) para o Centro Cultural Vila Marçola.</t>
  </si>
  <si>
    <t>Aquisição de equipamentos e materiais (som, iluminação, cenografia, livros, dentre outros) para o Centro Cultural Usina de Cultura - Centro Cultural Nordeste.</t>
  </si>
  <si>
    <t>Aquisição de equipamentos e materiais (som, iluminação, cenografia, livros, dentre outros) para o Centro Cultural Vila Santa Rita</t>
  </si>
  <si>
    <t>Aquisição de equipamentos e materiais (som, iluminação, cenografia, livros, dentre outros) para o Centro Cultural Urucuia.</t>
  </si>
  <si>
    <t>Aquisição de equipamentos e materiais (som, iluminação, cenografia, livros, dentre outros) para o Centro Cultural Lindeia /Regina.</t>
  </si>
  <si>
    <t>Aquisição de equipamentos e materiais (som, iluminação, cenografia, livros, dentre outros) para o Centro Cultural Bairro das Indústrias.</t>
  </si>
  <si>
    <t>Aquisição de equipamentos e materiais (som, iluminação, cenografia, livros, dentre outros) para o Centro Cultural Salgado Filho.</t>
  </si>
  <si>
    <t>Aquisição de equipamentos e materiais (som, iluminação, cenografia, livros, dentre outros) para o Centro Cultural Liberalino Alves de Oliveira.</t>
  </si>
  <si>
    <t>Aquisição de equipamentos e materiais (som, iluminação, cenografia, livros, dentre outros) para o Centro Cultural São Bernardo</t>
  </si>
  <si>
    <t>Aquisição de equipamentos e materiais (som, iluminação, cenografia, livros, dentre outros) para o Centro Cultural Zilah Spósito.</t>
  </si>
  <si>
    <t>Aquisição de equipamentos e materiais (som, iluminação, cenografia, livros, dentre outros) para o Centro Cultural Jardim Guanabara.</t>
  </si>
  <si>
    <t>Aquisição de equipamentos e materiais (som, iluminação, cenografia, livros, dentre outros) para o Centro Cultural São Geraldo.</t>
  </si>
  <si>
    <t>Aquisição de equipamentos e materiais (som, iluminação, cenografia, livros, dentre outros) para o Centro Cultural Pampulha.</t>
  </si>
  <si>
    <t>Aquisição de equipamentos e materiais (som, iluminação, cenografia, livros, dentre outros) para o Centro Cultural Venda Nova.</t>
  </si>
  <si>
    <t>Aquisição de equipamentos e materiais (som, iluminação, cenografia, livros, dentre outros) para o Centro Cultural Lagoa do Nado</t>
  </si>
  <si>
    <t>Aquisição de equipamentos, caixa de som e mesa de gravação, para implantação de estúdio audiovisual no Centro de Referência da Juventude - CRJ.</t>
  </si>
  <si>
    <t>Reforço de dotação orçamentária para a Promoção das Políticas da Juventude.</t>
  </si>
  <si>
    <t>Reforço de dotação orçamentária para promoção de atividades e iniciativas de organizações da sociedade civil do movimento LGBT.</t>
  </si>
  <si>
    <t>Reforço de dotação orçamentária para Promoção, Defesa e Garantia de Direitos da Mulher</t>
  </si>
  <si>
    <t>Aquisição dos equipamentos necessários para o pleno funcionamento do estúdio de gravação e áudio existente no Centro de Referência da Juventude.</t>
  </si>
  <si>
    <t>Implementação de Rede de Internet com Livre Acesso no Centro de Referência da Juventude, criada no âmbito do programa 123, ação 2819 do PPAG.</t>
  </si>
  <si>
    <t>Compra de equipamentos para a cozinha do Centro de Referência da Juventude, conforme a subação Montagem da Cozinha Coletiva do Centro de Referência da Juventude, no âmbito do programa 127, ação 2819 do PPAG.</t>
  </si>
  <si>
    <t>Alimentação e Transporte para as Mulheres Acolhidas pelo Benvinda e seus (suas) filhos (as).</t>
  </si>
  <si>
    <t>Aumento da meta física na subação Estudo de Casos em Conjunto com o Sistema de Garantia de Direitos e Rede de Proteção à População LGBT - em 20 unidades</t>
  </si>
  <si>
    <t>Pavimentação asfáltica da Rua Santuário, no trecho entre a Rua das Almas e a Rua Laranja Lima, com extensão aproximada de 190m (cento e noventa metros), no Bairro Conjunto Paulo VI.</t>
  </si>
  <si>
    <t>Pavimentação asfáltica da Rua Saquarema, no trecho entre as ruas Jequiriçá e Juparanã, com dimensão aproximada de 100m (cem metros) de comprimento por 7m (sete metros) de largura, no Bairro Concórdia.</t>
  </si>
  <si>
    <t>Recapeamento asfáltico da Rua Leopoldo Gomes, no trecho entre as ruas Iara e Itajubi, com dimensão aproximada de 300m (trezentos metros) de comprimento por 7m (sete metros) de largura, no Bairro Pompeia.</t>
  </si>
  <si>
    <t>Pavimentação asfáltica da Avenida Um, no trecho entre a Rua Valdevino Leôncio Domingues e a Avenida A, com dimensão aproximada de 210m (duzentos e dez metros) de comprimento por 11m (onze metros) de largura, no Bairro Jardim Guanabara.</t>
  </si>
  <si>
    <t>Recapeamento asfáltico da Rua General Clark, no trecho entre as ruas Monte Verde e Ibituruna (entre os nºs 15 e 448), com dimensão aproximada de 200m (duzentos metros) de comprimento por 7m (sete metros) de largura e espessura de 3cm (três centímetros), no Bairro dos Coqueiros.</t>
  </si>
  <si>
    <t>Recapeamento asfáltico da Rua Andrada e Silva, em toda a sua extensão, com dimensão aproximada de 480m (quatrocentos e oitenta metros) de comprimento por 6m (seis metros) de largura e espessura de 4cm (quatro centímetros), no Bairro Céu Azul.</t>
  </si>
  <si>
    <t>Colocação de guarda-corpo na escadaria localizada na Rua Marechal Henrique Lott, próximo ao n° 230, no Bairro Tupi.</t>
  </si>
  <si>
    <t>Recapeamento asfáltico em toda a extensão da Rua Samuel Peres Siqueira, aproximadamente 100m (cem metros), no Bairro Conjunto Jatobá.</t>
  </si>
  <si>
    <t>Substituição do poste de iluminação pública localizado na esquina das ruas Passiflora e Azevinho, no Bairro Olaria.</t>
  </si>
  <si>
    <t>Instalação de um poste de iluminação pública na Rua Sérgio Rodrigues Gomes, na altura do nº 177, no Bairro Corumbiara.</t>
  </si>
  <si>
    <t>Instalação de um poste de iluminação pública na Rua Augusto Muniz, em frente ao nº 50, no Bairro Urucuia.</t>
  </si>
  <si>
    <t>Recapeamento asfáltico de toda a extensão da Rua Daniel José de Carvalho, com aproximadamente 300m (trezentos metros), no Bairro Novo das Indústrias.</t>
  </si>
  <si>
    <t>Instalação de um poste de iluminação pública na Rua Primordial, em frente ao nº 63, na esquina com a Rua Ribeirinha, no Bairro Diamante.</t>
  </si>
  <si>
    <t>Recapeamento asfáltico de toda a extensão da Rua Virtulino Pinto Ribeiro, com aproximadamente 500m de extensão, no Bairro Olaria/Diamante.</t>
  </si>
  <si>
    <t>Recapeamento asfáltico de toda a extensão da Rua Clívia, com aproximadamente 100m, no Bairro Olaria.</t>
  </si>
  <si>
    <t>Recapeamento asfáltico de toda a Rua Junqueira Neto, com aproximadamente 700m de extensão, no Bairro Novo das Indústrias.</t>
  </si>
  <si>
    <t>Instalação de um poste de iluminação pública na Rua José Eduardo Moreira, no encontro com a escadaria de acesso à Via do Minério, no Bairro Milionários</t>
  </si>
  <si>
    <t>Recapeamento asfáltico de toda a extensão da Rua Bráulio Gomes Nogueira, com aproximadamente 1.000m, no Bairro Tirol.</t>
  </si>
  <si>
    <t>Contenção da erosão localizada em frente ao nº 139 da Rua Margarida Branca, no Bairro Lindeia.</t>
  </si>
  <si>
    <t xml:space="preserve"> Recapeamento asfáltico da Rua Ana de Alvarenga Campos, no trecho entre as ruas Horácio Terena Guimarães e José Rocha Paixão, com dimensão aproximada de 700m de comprimento por 7m de largura, no Bairro Mangueiras.</t>
  </si>
  <si>
    <t>Recapeamento asfáltico da Rua Conceição de Itapema, no trecho compreendido entre as ruas Inglaterra e Central, com dimensão aproximada de 200m de comprimento por 6m de largura e espessura de 3cm, no Bairro Parque Jardim Leblon</t>
  </si>
  <si>
    <t>Recapeamento asfáltico da Rua Joaíma, em toda sua extensão, com dimensão aproximada de 200m de comprimento por 4m de largura e espessura de 3cm, no Bairro Parque Jardim Leblon.</t>
  </si>
  <si>
    <t>Implantação de rede de esgoto na Rua Doutor Cristiano Rezende, entre os nºs 828 e 858, no Bairro das Indústrias.</t>
  </si>
  <si>
    <t>Reforço de dotação orçamentária para a ação Fiscalização Urbano - Ambiental</t>
  </si>
  <si>
    <t>Recapeamento asfáltico da Rua Joaíma, em toda a sua extensão, com dimensão aproximada de 190m de comprimento por 4m de largura e espessura de 3cm, no Bairro Jardim Leblon.</t>
  </si>
  <si>
    <t>Recapeamento asfáltico da Rua Ravena, no trecho entre as ruas Duartina e Cândido Siqueira, com dimensão aproximada de 250m de comprimento por 8m de largura e 4cm de espessura, no Bairro Boa Vista.</t>
  </si>
  <si>
    <t>Recapeamento asfáltico da Rua Prateada, no trecho entre a BR 262 e a Avenida Açudes, com
dimensão aproximada de 117m de comprimento por 7m de largura e 4cm de espessura, no Bairro João Pinheiro</t>
  </si>
  <si>
    <t>Recapeamento asfáltico do Beco Xavier, em toda a sua extensão, com dimensão aproximada de 300m de comprimento por 3m de largura e espessura de 3cm, no Bairro Cabana do Pai Tomás.</t>
  </si>
  <si>
    <t>Recapeamento asfáltico da Rua Virgem da Lapa, no trecho entre as ruas Brasil e Aguanil, com dimensão aproximada de 300m de comprimento por 7m de largura e espessura de 3cm, no Bairro Vista Alegre.</t>
  </si>
  <si>
    <t>Recapeamento asfáltico da Rua Marcelo de Araújo Braga, no trecho entre os nºs 702 e 906, com dimensão aproximada de 200m de comprimento por 7m de largura e 4cm de espessura, no Bairro São Jorge III.</t>
  </si>
  <si>
    <t>Recapeamento asfáltico da Rua Flores Mil, no trecho entre as ruas Estrada Nova e Lídia, com dimensão aproximada de 600m de comprimento por 7m de largura e 4cm de espessura, no Bairro São Jorge III.</t>
  </si>
  <si>
    <t>Recapeamento asfáltico da Rua Professor Tristão da Cunha, no trecho entre as ruas Vereda Paraíso e Porto Carreiro, com dimensão aproximada de 3.500m de comprimento por 7m de largura e 4cm de espessura, no Bairro Planalto.</t>
  </si>
  <si>
    <t>Recapeamento asfáltico da Rua Estrada do Felicíssimo, em toda a sua extensão, com dimensão aproximada de 500m de comprimento por 7m de largura e 4cm de espessura, no Conjunto Vista Alegre III.</t>
  </si>
  <si>
    <t>Recapeamento asfáltico da Rua Treze de Setembro, no trecho entre as ruas Onze de Dezembro e Doze de Maio, com dimensão aproximada de 500m de comprimento por 7m de largura e 4cm de espessura, no Bairro Vila Leonina</t>
  </si>
  <si>
    <t>Recapeamento asfáltico da Rua Luís, no trecho situado entre as ruas Muniz e a Avenida de Ligação, com dimensão aproximada de 500m de comprimento por 7m de largura, no Bairro Vila Leonina.</t>
  </si>
  <si>
    <t>Recapeamento asfáltico da Rua Nossa Senhora Aparecida, em toda a sua extensão, com dimensão aproximada de 600m de comprimento por 7m de largura e 4cm de espessura, na Vila Antena.</t>
  </si>
  <si>
    <t>Recapeamento asfáltico da Rua Anita Garibaldi, no trecho situado entre as ruas Gastão da Cunha e Porto Carrero, com dimensão aproximada de 900m de comprimento por 7m de largura e 4cm de espessura, no Bairro São Jorge II.</t>
  </si>
  <si>
    <t>Recapeamento asfáltico da Rua Sardoá, no trecho entre as ruas Epaminondas Otoni e José Guimarães, com dimensão aproximada de 1.200m de comprimento por 7m de largura e 4cm de espessura, no Bairro Cabana.</t>
  </si>
  <si>
    <t>Recapeamento asfáltico da Rua José Guimarães, no trecho situado entre as ruas Sardoá e São Geraldo, com dimensão aproximada de 900m de comprimento por 7m de largura e 4cm de espessura, no Bairro Cabana.</t>
  </si>
  <si>
    <t>Recapeamento asfáltico da Rua Paraoquena, no trecho situado entre as ruas França e Conselheiro Joaquim Caetano, com dimensão aproximada de 2.500m de comprimento por 7m de largura e 4cm de espessura, na Vila Santa Sofia.</t>
  </si>
  <si>
    <t>Recapeamento asfáltico da Rua Bento, no trecho entre as ruas Estrada Nova e Tibiriçá, com dimensão aproximada de 1.000m de comprimento por 7m de largura e espessura de 3cm, no Bairro São Jorge I.</t>
  </si>
  <si>
    <t>Recapeamento asfáltico da Rua Heliotério, no trecho situado entre a Avenida de Ligação e a Rua Virginópolis, com dimensão aproximada de 600m de comprimento por 7m de largura e 4cm de espessura, no Bairro Vila Santa Sofia.</t>
  </si>
  <si>
    <t>Recapeamento asfáltico da Rua da Assembleia, no trecho entre as ruas Doutor Sette Câmara e Manoel Couto, com dimensão aproximada de 900m de comprimento por 7m de largura e 4cm de espessura, no Bairro Cidade Jardim.</t>
  </si>
  <si>
    <t>Recapeamento asfáltico da Rua Quatro de Maio, no trecho entre as ruas José Gabaglia e Quatro de Julho, com dimensão aproximada de 1.200m de comprimento por 7m de largura e 4cm de espessura, no Bairro Leonina.</t>
  </si>
  <si>
    <t>Recapeamento asfáltico da Rua Nicolina de Lima, no trecho situado entre as ruas Maria Camargo e Malfa, com dimensão aproximada de 2.500m de comprimento por 7m de largura e 4cm de espessura, no Bairro Vila Ventosa.</t>
  </si>
  <si>
    <t>Pavimentação asfáltica da Rua Altamir Correa de Faria, no trecho entre as ruas Antônio Luzia Estarlino e Geraldo Pedro dos Santos, com dimensão aproximada de 87,5m de comprimento por 5m de largura, no Bairro Jardim dos Comerciários.</t>
  </si>
  <si>
    <t>Recapeamento asfáltico da Rua Araras, no trecho entre as ruas Itaquera e Itararé, com extensão aproximada de 100m, no Bairro Concórdia.</t>
  </si>
  <si>
    <t>Recapeamento asfáltico da Rua Iguassu, no trecho entre as ruas Guanabara e Urandi, com extensão aproximada de 100m, no Bairro Concórdia.</t>
  </si>
  <si>
    <t>Recapeamento asfáltico da Rua Jacuípe, no trecho entre as ruas Jundiaí e Beberibe, com extensão aproximada de 100m, no Bairro Concórdia.</t>
  </si>
  <si>
    <t>Recapeamento asfáltico da Rua Itapeva, no trecho entre as ruas Purus e Guanabara, com extensão aproximada de 200m, no Bairro Concórdia.</t>
  </si>
  <si>
    <t>Recapeamento asfáltico da Rua Pageú, no trecho entre as ruas Itapagipe e Iguassu, com extensão aproximada de 100m, no Bairro Concórdia.</t>
  </si>
  <si>
    <t>Recapeamento asfáltico da Rua Iguassu, no trecho entre as ruas Pitangui e Purus, com
extensão aproximada de 300m, no Bairro Concórdia.</t>
  </si>
  <si>
    <t>Pavimentação asfáltica de toda a extensão da Rua Osvaldo Ferreira dos Santos, com aproximadamente 150m de comprimento, no Bairro das Indústrias.</t>
  </si>
  <si>
    <t>Pavimentação asfáltica de toda a extensão da Rua José Jacinto Agapito, com aproximadamente 150m de comprimento, no Bairro das Indústrias.</t>
  </si>
  <si>
    <t>Implantação de rede de coleta e tratamento de esgoto e abastecimento de água potável e manejo de água pluvial no beco sem nome que se localiza no encontro do final das ruas Osvaldo Ferreira dos Santos com José jacinto Agapito, no Bairro das Indústrias.</t>
  </si>
  <si>
    <t>Recapeamento asfáltico de toda a Rua Lacyr Maffia, com dimensão aproximada de 144m de comprimento por 6m de largura e espessura
de 3cm, no Bairro Jatobá.</t>
  </si>
  <si>
    <t>Recapeamento asfáltico de toda a Rua J, com dimensão aproximada de 108m de comprimento por 6m de largura e espessura de 3cm, no Bairro Jatobá.</t>
  </si>
  <si>
    <t>Recapeamento asfáltico de toda a Rua H, com dimensão aproximada de 164m de comprimento por 7m de largura e espessura de 3cm, no Bairro Conjunto Jatobá IV.</t>
  </si>
  <si>
    <t>Recapeamento asfáltico de toda a Rua G, com dimensão aproximada de 145m de comprimento por 7m de largura e espessura de 3cm, no Bairro Conjunto Jatobá IV.</t>
  </si>
  <si>
    <t>Recapeamento asfáltico de toda a Rua Núbia Cristina, com dimensão aproximada de 178m de comprimento por 6m de largura e 3cm de espessura, no Bairro Conjunto Jatobá IV.</t>
  </si>
  <si>
    <t>Recapeamento asfáltico de toda a Rua L, com dimensão aproximada de 178m de comprimento por 6m de largura e espessura de 3cm, no Bairro Conjunto Jatobá IV.</t>
  </si>
  <si>
    <t>Recapeamento asfáltico de toda a Rua K, com dimensão aproximada de 178m de comprimento por 6m de largura e espessura de 3cm, no Bairro Conjunto Jatobá IV.</t>
  </si>
  <si>
    <t>Recapeamento asfáltico de toda a Rua D, com dimensão aproximada de 175m de comprimento por 7m de largura e espessura de 3cm, no Bairro Conjunto Jatobá IV.</t>
  </si>
  <si>
    <t>Recapeamento asfáltico de toda a Rua E, com dimensão aproximada de 83m de comprimento por 6m de largura e espessura de 3cm, no Bairro Conjunto Jatobá IV.</t>
  </si>
  <si>
    <t>Recapeamento asfáltico de toda a Rua C, com dimensão aproximada de 178m de comprimento por 7m de largura e espessura de 3cm, no Bairro Conjunto Jatobá IV.</t>
  </si>
  <si>
    <t>Recapeamento asfáltico de toda a Rua João Rodrigues Gonçalves, com dimensão aproximada de 196m de comprimento por 7m de largura e espessura de 3cm, no Bairro Vale do Jatobá</t>
  </si>
  <si>
    <t>Recapeamento asfáltico de toda a Rua Observador, com dimensão aproximada de 70m de comprimento por 6m de largura e espessura de 3cm, no Bairro Conjunto Ernesto de Nascimento.</t>
  </si>
  <si>
    <t>Recapeamento asfáltico da Rua João Firmino Luzia, entre os nºs 79 e 690, com dimensão aproximada de 175m de comprimento por 7m de largura e espessura de 4cm, no Bairro Castanheiras.</t>
  </si>
  <si>
    <t>Recapeamento asfáltico da Rua Raimundo dos Santos Ferreira, entre os números 90 e 123, com dimensão aproximada de 52,21m de comprimento por 7m de largura e espessura de 4cm, no Bairro Mangueiras.</t>
  </si>
  <si>
    <t>Recapeamento asfáltico da Rua Raimundo dos Santos Ferreira, entre os nºs 2 e 80, com dimensão aproximada de 153,74m de
comprimento por 7m de largura e espessura de 3cm, no Bairro Mangueiras.</t>
  </si>
  <si>
    <t>Recapeamento asfáltico da Rua Cobre, no trecho situado entre a Avenida Afonso Pena e a Rua Alfenas, com extensão aproximada de 350m de cumprimento por 15m de largura, no Bairro Cruzeiro.</t>
  </si>
  <si>
    <t>Recapeamento asfáltico da Rua Luiz Signirelli, no trecho situado entre as ruas Vitório Marçola e Oliveira, com extensão aproximada de 150m de cumprimento por 15m de largura, no Bairro Cruzeiro.</t>
  </si>
  <si>
    <t>Recapeamento asfáltico da Rua Pintor Vicente de Abreu, no trecho situado entre as ruas Eugênio Vidigal Amaro e Professor Jorge Lage, com extensão aproximada de 600 metros de comprimento por 15 metros de largura, no Bairro Estoril.</t>
  </si>
  <si>
    <t>Recapeamento asfáltico da Rua Benjamin Flores, no trecho entre as ruas Álvaro Sales e Guilherme de Almeida, com extensão aproximada de 95m de comprimento por 15m de largura, no Bairro Santo Antônio.</t>
  </si>
  <si>
    <t>Recapeamento asfáltico da Rua São Romão, no trecho entre as ruas Lavras e Carangola, com extensão aproximada de 290m de comprimento por 15m de largura, no Bairro Santo Antônio.</t>
  </si>
  <si>
    <t>Recapeamento asfáltico da Rua Benjamin Jacob, no trecho entre a Rua General Andrade Neves e a Praça Alenquer, com extensão aproximada de 100m de comprimento por 15m de largura, no Bairro Gutierrez</t>
  </si>
  <si>
    <t>Recapeamento asfáltico da Rua Florida, no trecho entre as ruas Grão Mogol e Pium-í, com extensão aproximada de 350m de comprimento por 15m de largura, no Bairro Sion.</t>
  </si>
  <si>
    <t>Recapeamento asfáltico da Rua Teixeira de Freitas, trecho situado entre as ruas Matipó e Rafael Magalhães, com extensão aproximada de 650m de comprimento por 10m de largura, no Bairro Santo Antônio.</t>
  </si>
  <si>
    <t>Recapeamento asfáltico da Rua Sarah Carvalho Machado, no trecho situado entre as ruas Luiz Cantagalli e Antônio Giarola, com extensão aproximada de 600m de comprimento por 15m de largura, no Bairro Céu Azul.</t>
  </si>
  <si>
    <t>Recapeamento asfáltico da Rua José Negrão de Lima, no trecho situado entre a Rua Ernani Doyle e a Avenida José Maria Alkimin, com extensão aproximada de 450m de comprimento por 15m de largura, no Bairro Belvedere.</t>
  </si>
  <si>
    <t>Instalação de 3 postes de iluminação pública na Rua Gabriela de Melo, entre os nºs 401 e 565, no trecho entre a Avenida Olhos D'água e o final da via (rua sem saída), com extensão
aproximada de 350m, no Bairro Olhos d'Água.</t>
  </si>
  <si>
    <t>Realização de Estudo para Utilização de Imóveis Vazios no Hipercentro de Belo Horizonte para Moradia de Interesse Social, criada no âmbito do programa 59, ação 2571 do PPAG.</t>
  </si>
  <si>
    <t>Implementação de novas feiras nas regionais de acordo com a subação Implantação de novas feiras e manutenção das existentes, no âmbito do programa 59, ação 2854.</t>
  </si>
  <si>
    <t>Recapeamento asfáltico da Rua Joel José de Carvalho, no trecho a partir do nº 469, com dimensão aproximada de 150m de comprimento por 10m de largura, no Bairro Novo das Indústrias</t>
  </si>
  <si>
    <t>Recapeamento asfáltico da Rua Pastor José Rufino, em toda a sua extensão, com aproximadamente 700m, no Bairro Vila Ferrara (Bonsucesso).</t>
  </si>
  <si>
    <t>Recapeamento asfáltico da Rua B 1, em toda a sua extensão, com dimensão aproximada de 700m de comprimento por 7m de largura, no Bairro Betânia.</t>
  </si>
  <si>
    <t>Implantação de alambrado no cruzamento entre as ruas Edmon de Sousa Melo, Um e Antônio
Eustáquio Piazza, no Conjunto João Paulo II, no Bairro Diamante.</t>
  </si>
  <si>
    <t>Troca da mureta de proteção da ponte que liga as avenidas Teresa Cristina e Dom João VI, no Bairro Cinquentenário</t>
  </si>
  <si>
    <t>Troca das muretas existentes por muretas de segurança mais altas na Rua Amanda com Avenida Tereza Cristina, no Bairro Cinquentenário</t>
  </si>
  <si>
    <t>Implantação de um guarda-corpo na Rua Newton Bonifácio Costa, esquina com Avenida Nélio Cerqueira, no Bairro Tirol.</t>
  </si>
  <si>
    <t>Implantação de uma grade de proteção na Avenida Waldyr Soeiro Emrich, nº 345 (Beco 9), no Bairro Novo das Indústrias.</t>
  </si>
  <si>
    <t>Pavimentação asfáltica, com drenagem da via, da Rua Marilândia, no trecho entre as ruas Feira de Santana e Florianópolis, com extensão aproximada de 500m de comprimento por 6m de largura e espessura de 3cm, no Bairro Antônio Ribeiro de Abreu</t>
  </si>
  <si>
    <t>Promoção de manutenção e recuperação de infraestrutura das unidades de acolhimento institucional para crianças e adolescentes, contemplando reformas e aquisição de equipamentos</t>
  </si>
  <si>
    <t>Aprovada Emenda 11 ao Plano Plurianual e Rejeitada a Emenda 46 ao Orçamento</t>
  </si>
  <si>
    <t>De-se nova redação à especificação do Programa 167 do PPAG: "Gestão da política de educação inclusiva e diversidade étnico-racial."</t>
  </si>
  <si>
    <t>PLANO PLURIANUAL (nº da emenda)</t>
  </si>
  <si>
    <t>ORÇAMENTO         (nº da emenda)</t>
  </si>
  <si>
    <t>Não se aplica</t>
  </si>
  <si>
    <t xml:space="preserve">2. O conteúdo das sugestões populares não necessariamente está contemplado na íntegra na emenda na qual foram transformadas.                 </t>
  </si>
  <si>
    <t xml:space="preserve">Notas:                                                                            1. Nas emendas ao Plano Plurianual sem correspondência com o Orçamento, houve uma avaliação da função mais adequada.                                           </t>
  </si>
  <si>
    <t>Expansão do Atendimento Educacional Especializado - AEE - na Regional Barreiro, com a adaptação de mais 1 sala.</t>
  </si>
  <si>
    <t>Reforço de dotação orçamentária para operacionalização do Centro de Referência LGBT, adequando-o para funcionar em espaço físico de fácil acesso e que possa comportar
atendimento e realização de atividades com grupos.</t>
  </si>
  <si>
    <t>Reforço de dotação orçamentária para realização de diagnóstico municipal sobre as situações de violação de direitos da população LGBT, subsidiando a formulação de ações governamentais voltadas a esse segmento.</t>
  </si>
  <si>
    <t>Serviço de Convivência e Fortalecimento de Vínculos para crianças, adolescentes, jovens, adultos e idosos</t>
  </si>
  <si>
    <t>Revitalização da Academia a Céu Aberto localizada no encontro das avenidas Deputado Álvaro Antônio e Olinto Meireles, no Barreiro.</t>
  </si>
  <si>
    <t>Aumento da meta física da subação Atendimento à Mulher Vítima de Violência de Gênero - Benvinda - em 2 unidades.</t>
  </si>
  <si>
    <t>Reforço de dotação orçamentária para implementação de Usina Fotovoltaica Geradora de Energia em áreas e prédios públicos.</t>
  </si>
  <si>
    <t>Construção do Parque Jardim América</t>
  </si>
  <si>
    <t>Ampliação dos serviços de limpeza urbana conforme a subação 006 - Serviço de Limpeza Urbana em Vilas e Favelas.</t>
  </si>
  <si>
    <t>Ações de Vigilância e Prevenção da Leishmaniose Visceral</t>
  </si>
  <si>
    <t>Reforço de dotação orçamentária para a subação 0003 - Mediação de Conflitos e Práticas Restaurativas</t>
  </si>
  <si>
    <t>Criação da subação Auxílio para deslocamento das pessoas com deficiência visual ou mobilidade reduzida nas estações de integração do Move.</t>
  </si>
  <si>
    <t>Recapeamento asfáltico da Rua H, entre os números 249 ao 349, com dimensão aproximada de 154m de comprimento por 7m de largura e espessura de 4cm, no Bairro Castanheiras.</t>
  </si>
  <si>
    <t>Pavimentação asfáltica da Rua Laranja Lima, no trecho a partir da Rua Santuário até seu final, com extensão aproximada de 190m (cento e noventa metros), no Bairro Conjunto Paulo VI.</t>
  </si>
  <si>
    <t>Pavimentação asfáltica da Rua Paranavaí, no trecho entre as ruas Feira de Santana e Geraldo Ferreira da Silva, com extensão aproximada de 350m (trezentos e cinquenta metros), no Bairro
Antônio Ribeiro de Abreu</t>
  </si>
  <si>
    <t>Pavimentação asfáltica da Rua José Leal Domingues, no trecho entre as ruas Professora Zilda Revert e Professor Rubens Guelli, com dimensão aproximada de 262m (duzentos e sessenta e
dois metros) de comprimento por 9,20m (nove vírgula vinte metros) de largura, no Bairro Jardim Guanabara.</t>
  </si>
  <si>
    <t>Recapeamento asfáltico da Rua Horácio Terena Guimarães, em toda a sua extensão, com dimensão aproximada de 720m (setecentos e vinte metros) de comprimento por 8m (oito metros)
de largura e espessura de 4cm (quatro centímetros), no Bairro Céu Azul.</t>
  </si>
  <si>
    <t>Pavimentação asfáltica da Rua Geraldo Orozimbo, em toda sua extensão, com dimensão aproximada de 450m (quatrocentos e cinquenta metros) de comprimento por 7m (sete metros) de largura e espessura de 4cm (quatro centímetros), no Bairro Trevo.</t>
  </si>
  <si>
    <t>Manutenção, com colocação de corrimão e guarda-corpo, da escadaria localizada na Rua Odenir Paixão da Silva, Beco B, no Bairro Jardim Felicidade.</t>
  </si>
  <si>
    <t>Pavimentação asfáltica da Avenida Sideral, no trecho entre os nºs 2 e 173, com extensão aproximada de 100m, no Bairro Madre Gertrudes.</t>
  </si>
  <si>
    <t>Pavimentação asfáltica da Rua Geraldo Ferreira Guanabara, no trecho situado entre os nºs 20 e 130, com aproximadamente 100m de extensão, no Bairro Jardim Guanabara.</t>
  </si>
  <si>
    <t>Instalação de um corrimão/guarda-corpo na Rua Zenilha Paixão, no encontro com a Rua dos Industriários.</t>
  </si>
  <si>
    <t>Recapeamento asfáltico da Rua da Olaria, no trecho compreendido entre a Rua do Torno e a Via do Minério, com aproximadamente 200m e extensão, no Bairro Olaria.</t>
  </si>
  <si>
    <t>Implantação de um poste de iluminação pública na Rua Menotti Mucélio, na altura do nº 216, no Bairro Carmargos/Glalijá.</t>
  </si>
  <si>
    <t>Recapeamento asfáltico da Rua Genovena de Souza, no trecho entre as ruas Silvestre Ferraz e Jacques Luciano, com dimensão aproximada de 200m de comprimento por 6m de largura, no Bairro Sagrada Família.</t>
  </si>
  <si>
    <t xml:space="preserve">Recapeamento asfáltico da Rua Radialista Margarida Maciel, em toda a sua extensão, com dimensão aproximada de 620m de comprimento por 7m de largura e espessura de 4cm, no Bairro Céu Azul.
</t>
  </si>
  <si>
    <t xml:space="preserve">Recapeamento asfáltico da Rua José Ferreira Lopes, em toda a sua extensão, com dimensão aproximada de 300m de comprimento por 7m de largura e espessura de 4cm, no Bairro Paraúna.
</t>
  </si>
  <si>
    <t>Recapeamento asfáltico da Rua Vereador Antônio Menezes, no trecho entre as ruas Silvestre Teodoro de Souza e Joana Lopes dos Santos, com dimensão aproximada de 109m de comprimento por 6m de largura e 4cm de espessura, no Bairro Independência.</t>
  </si>
  <si>
    <t xml:space="preserve">Recapeamento asfáltico da Rua Trinta de Junho, em toda a sua extensão, com dimensão aproximada de 300m de comprimento por 7m de largura e espessura de 3cm, no Bairro Leonina.
</t>
  </si>
  <si>
    <t xml:space="preserve">Recapeamento asfáltico da Rua Adalberto Fabel, em toda a sua extensão, com dimensão aproximada de 500m de comprimento por 7m de largura e 4cm de espessura, no Bairro Vista Alegre.
</t>
  </si>
  <si>
    <t>Recapeamento asfáltico da Rua Fundo de Vale, no trecho situado entre as ruas Eleotério e 12 de Maio, com dimensão aproximada de 2.500m de comprimento por 7m de largura e espessura de 4cm, no Bairro Vila Leonina.</t>
  </si>
  <si>
    <t>Recapeamento asfáltico da Rua Alice, no trecho situado entre as ruas Conselheiro Joaquim Caetano e Gustavo Gandra, com dimensão aproximada de 2.500m de comprimento por 7m de largura e 4cm de espessura, no Bairro Vila Santa Sofia.</t>
  </si>
  <si>
    <t>Recapeamento asfáltico da Rua Quatro, em toda a sua extensão, com dimensão aproximada de 200m de comprimento por 7m de largura e 4cm de espessura, no Bairro Vista Alegre.</t>
  </si>
  <si>
    <t>Recapeamento asfáltico da Rua Caxambu, em toda a sua extensão, com dimensão aproximada de 170m de comprimento por 7m de largura e 4cm de espessura, no Bairro Lagoinha.</t>
  </si>
  <si>
    <t>Recapeamento asfáltico da Rua Curupira, em toda a sua extensão, com dimensão aproximada de 130m de comprimento por 6m de largura e 4cm de espessura, no Bairro Santa Rosa.</t>
  </si>
  <si>
    <t>Recapeamento asfáltico da Rua Soneto, no trecho entre a Rua Ângela Benareges e a Rua dos Mensageiros, com dimensão aproximada de 147m de comprimento por 5m de largura, no Bairro Capitão Eduardo</t>
  </si>
  <si>
    <t>Pavimentação asfáltica da Rua Radialista Geraldo Augusto, no trecho entre as ruas Radialista Darci da Silva e Radialista Mário Rosa, com dimensão aproximada de 266m de comprimento por 7m de largura, no Bairro Céu Azul.</t>
  </si>
  <si>
    <t>Recapeamento asfáltico da Rua Itapeva, no trecho entre as ruas Guanabara e Urandi, com extensão aproximada de 100m, no Bairro Concórdia.</t>
  </si>
  <si>
    <t>recapeamento asfáltico da Rua Ipê Florido, no trecho entre as ruas Flemidark e Glória nas Alturas, com dimensão aproximada de 275m de comprimento por 7m de largura, no Bairro Santa Cecília.</t>
  </si>
  <si>
    <t>Recapeamento asfáltico da Rua Saí, no trecho situado entre as ruas Guanabara e Jacuí, com extensão aproximada de 200m, no Bairro Concórdia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</si>
</sst>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1" xfId="0" applyFill="1" applyBorder="1" applyAlignment="1">
      <alignment vertical="center" wrapText="1"/>
    </xf>
    <xf numFmtId="0" fontId="0" fillId="0" borderId="0" xfId="0" applyFill="1" applyAlignment="1">
      <alignment vertical="center"/>
    </xf>
    <xf numFmtId="0" fontId="3" fillId="0" borderId="0" xfId="0" applyFont="1" applyFill="1" applyAlignment="1">
      <alignment vertical="center"/>
    </xf>
    <xf numFmtId="0" fontId="1" fillId="3" borderId="8" xfId="0" applyFont="1" applyFill="1" applyBorder="1" applyAlignment="1">
      <alignment horizontal="left" vertical="center" wrapText="1"/>
    </xf>
    <xf numFmtId="0" fontId="1" fillId="3" borderId="9"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Intersetoriais-DIRLEG\Fluxo%20de%20Projetos%20Orcamentarios\2017\LOA%202018%20e%20PPAG%202018-2021\Emendas%20rela&#231;&#227;o%20entre%20ppag%20l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endas relação entre ppag loa"/>
      <sheetName val="Resumo"/>
      <sheetName val="Conferência RONAM"/>
    </sheetNames>
    <sheetDataSet>
      <sheetData sheetId="0" refreshError="1">
        <row r="2">
          <cell r="A2">
            <v>6</v>
          </cell>
          <cell r="B2">
            <v>34</v>
          </cell>
          <cell r="C2" t="str">
            <v>Marilda Portela</v>
          </cell>
          <cell r="D2" t="str">
            <v xml:space="preserve">ACRÉSCIMO:
_x000D_Área de resultado: 3 - Proteção Social, Segurança Alimentar e Esportes
_x000D_Programa: 101 - Promoção e Democratização das Práticas de Esportes e Lazer
_x000D_Ação: 2534 - Implantação, Manutenção e Recuperaçao de Infraestrutura Esportiva e de Lazer
_x000D_2018: 100.000,00 / 2019: 0,00 / 2020: 0,00 / 2021: 0,00 / Subação: Manutenção do Ginásio Jair Florsino dos Reis
_x000D_Produto: Manutenção do Ginásio Jair Florsino dos Reis
_x000D_Unidade de Medida: 1
_x000D_Unidade Orçamentária: 3000 - SECRETARIA MUNICIPAL DE ESPORTES E LAZER
_x000D_2018: 100.000,00 / 2019: 0,00 / 2020: 0,00 / 2021: 0,00 / 
_x000D_DEDUÇÃO:
_x000D_Área de resultado: 10 - Atendimento ao Cidadão e Melhoria da Gestão Pública
_x000D_Programa: 85 - Gestão da Política de Tecnologia da Informação e Comunicação
_x000D_Ação: 2603 - Implantação de Soluções e Modernização de Sistemas
_x000D_Unidade Orçamentária: 0604 - EMPRESA DE INFORMÁTICA E INFORMAÇÃO DO MUNICÍPIO DE BELO HORIZONTE
_x000D_2018: 100.000,00 / 2019: 0,00 / 2020: 0,00 / 2021: 0,00 / </v>
          </cell>
          <cell r="E2" t="str">
            <v>à  Manutenção do Ginásio Jair Florsino dos Reis, situado na Rua Professor Carlos Almeida, n° 107, Bairro Monte Azul, nos moldes das manutenções realizadas nos Ginásios das Escolas Municipais, a exemplo da quadra da Escola Municipal José Maria dos Mares Guia em 2013, situado na Rua Beneditinos n° 108, bairro Heliópolis.</v>
          </cell>
          <cell r="F2" t="str">
            <v>Aprovada com subemenda</v>
          </cell>
          <cell r="G2" t="str">
            <v>Compatibilizar Unidade Orçamentária do Acréscimo com a LOA</v>
          </cell>
          <cell r="H2" t="str">
            <v>PC1</v>
          </cell>
          <cell r="I2" t="str">
            <v xml:space="preserve">
Área de resultado: 3 - Proteção Social, Segurança Alimentar e Esportes</v>
          </cell>
          <cell r="J2">
            <v>6</v>
          </cell>
        </row>
        <row r="3">
          <cell r="B3">
            <v>267</v>
          </cell>
          <cell r="C3" t="str">
            <v>Áurea Carolina</v>
          </cell>
          <cell r="D3" t="str">
            <v xml:space="preserve">ACRÉSCIMO:
_x000D_Área de resultado: 3 - Proteção Social, Segurança Alimentar e Esportes
_x000D_Programa: 113 - Aprimoramento da Gestão do SUAS
_x000D_Ação: 2916 - Gestão do Trabalho e Educação Permanente do SUAS
_x000D_2018: 150.000,00 / 2019: 200.000,00 / 2020: 200.000,00 / 2021: 200.000,00 / Subação: Curso de capacitação em promoção da igualdade étnico-racial para servidores da administração municipal 
_x000D_Produto: Servidor Capacitado
_x000D_Unidade de Medida: Unidade
_x000D_Unidade Orçamentária: 1011 - FUNDO MUNICIPAL DE ASSISTÊNCIA SOCIAL
_x000D_2018: 150.000,00 / 2019: 200.000,00 / 2020: 200.000,00 / 2021: 200.000,00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150.000,00 / 2019: 200.000,00 / 2020: 200.000,00 / 2021: 200.000,00 / </v>
          </cell>
          <cell r="E3" t="str">
            <v xml:space="preserve">O debate em torno dos direitos fundamentais dos povos e comunidades tradicionais que constituem a matriz civilizacional brasileira, cujos princípios já figuram na Constituição Federal de 1988, ganharam corpo muito recentemente. Só a partir da instituição de marcos regulatórios nacionais e estaduais, como o Decreto Federal nº 6.040/2007 e a Lei Estadual nº 21.147/2014, e através de convenções internacionais das quais o Brasil se tornou signatário recentemente, como a Convenção 169 da Organização Internacional do Trabalho, ações de proteção, participação e de maior compreensão destes povos começaram a se estruturar. _x000D_
_x000D_
Há, diante o exposto, e tendo em vista um passivo histórico de exploração e negligências, um desconhecimento profundo da realidade e das especificidades desses grupos. Em Belo Horizonte o cenário se repete. Em virtude desse quadro, o Conselho Municipal de Promoção da Igualdade Racial (COMPIR) desenhou, juntamente com a Diretoria de Promoção da Igualdade Racial (DIPIR), uma política de formação de gestores e técnicos para um maior entendimento das singularidades desses povos e comunidades na interface com o poder público municipal. Esses agentes lidam diariamente com integrantes desses grupos sob várias demandas: desde a solicitação de documentos, até a atenção médica, educacional e social. Uma compreensão mais sensível e profunda das demandas e da natureza cultural de cada grupo se faz necessária para uma atuação mais respeitosa e efetiva dos agentes públicos. _x000D_
_x000D_
Com o objetivo de impulsionar essa importante iniciativa, de forma qualificada e consequente, vinculamos o valor de 200 mil reais da reserva de contingência para ações dessa natureza no âmbito da Secretaria de Serviço Social, Segurança Alimentar e Cidadania que abriga a Diretoria de Promoção da Igualdade Racial._x000D_
</v>
          </cell>
          <cell r="F3" t="str">
            <v>Aprovada com subemenda</v>
          </cell>
          <cell r="G3" t="str">
            <v>Compatibilizar Unidade Orçamentária do Acréscimo com a LOA</v>
          </cell>
          <cell r="H3" t="str">
            <v>PC1</v>
          </cell>
          <cell r="I3" t="str">
            <v xml:space="preserve">
Área de resultado: 3 - Proteção Social, Segurança Alimentar e Esportes</v>
          </cell>
          <cell r="J3">
            <v>85</v>
          </cell>
        </row>
        <row r="4">
          <cell r="B4">
            <v>288</v>
          </cell>
          <cell r="C4" t="str">
            <v>Comissão de Orçamento e Finanças Públicas</v>
          </cell>
          <cell r="D4" t="str">
            <v xml:space="preserve">ACRÉSCIMO:
_x000D_Área de resultado: 3 - Proteção Social, Segurança Alimentar e Esportes
_x000D_Programa: 127 - Promoção e Defesa de Direitos Humanos e Cidadania
_x000D_Ação: 2345 - Atendimento e Orientação Psicossocial e Jurídico
_x000D_2018: 24.000,00 / 2019: 24.000,00 / 2020: 24.000,00 / 2021: 24.000,00 / Subação: 2 - Atendimento à Mulher vítima de violência de gênero - Benvinda
_x000D_Produto: Atendimento realizado
_x000D_Unidade de Medida: Unidade
_x000D_Unidade Orçamentária: 1000 - SECRETARIA MUNICIPAL DE ASSISTÊNCIA SOCIAL, SEGURANÇA ALIMENTAR E CIDADANIA
_x000D_2018: 2 / 2019: 2 / 2020: 2 / 2021: 2 / 
_x000D_DEDUÇÃO:
_x000D_Área de resultado: 4 - Segurança
_x000D_Programa: 109 - Operacionalização dos serviços de segurança
_x000D_Ação: 2803 - Operacionalização da Guarda Municipal de Belo Horizonte
_x000D_Unidade Orçamentária: 2100 - SECRETARIA MUNICIPAL DE SEGURANÇA E PREVENÇÃO
_x000D_2018: 24.000,00 / 2019: 24.000,00 / 2020: 24.000,00 / 2021: 24.000,00 / </v>
          </cell>
          <cell r="E4" t="str">
            <v>Originária da Sugestão Popular 94</v>
          </cell>
          <cell r="F4" t="str">
            <v>Aprovada com subemenda</v>
          </cell>
          <cell r="G4" t="str">
            <v>Retornando com os anos de 2018 e 2019 retirados no recebimento, em decorrência de conferência incorreta da equipe técnica</v>
          </cell>
          <cell r="H4" t="str">
            <v>PC11</v>
          </cell>
          <cell r="I4" t="str">
            <v xml:space="preserve">
Área de resultado: 3 - Proteção Social, Segurança Alimentar e Esportes</v>
          </cell>
          <cell r="J4">
            <v>105</v>
          </cell>
        </row>
        <row r="5">
          <cell r="B5">
            <v>289</v>
          </cell>
          <cell r="C5" t="str">
            <v>Comissão de Orçamento e Finanças Públicas</v>
          </cell>
          <cell r="D5" t="str">
            <v xml:space="preserve">ACRÉSCIMO:
_x000D_Área de resultado: 3 - Proteção Social, Segurança Alimentar e Esportes
_x000D_Programa: 163 - Promoção e Proteção às Crianças e Adolescentes e suas Famílias
_x000D_Ação: 2859 - Ações para a Promoção e Proteção dos Direitos da Criança, Adolescentes e suas Famílias
_x000D_2018: 500.000,00 / 2019: 500.000,00 / 2020: 500.000,00 / 2021: 500.000,00 / Subação: 1 - Acompanhamento e Assessoramento dos Conselhos Tutelares 
_x000D_Produto: Serviços administrativos
_x000D_Unidade de Medida: Metas administrativas
_x000D_Unidade Orçamentária: 1000 - SECRETARIA MUNICIPAL DE ASSISTÊNCIA SOCIAL, SEGURANÇA ALIMENTAR E CIDADANIA
_x000D_2018: 0 / 2019: 0 / 2020: 0 / 2021: 0 / 
_x000D_DEDUÇÃO:
_x000D_Área de resultado: 6 - Desenvolvimento Econômico e Turismo
_x000D_Programa: 86 - Fomento ao Turismo de Lazer, Eventos e Negócios
_x000D_Ação: 2629 - Promoção e Desenvolvimento do Turismo de Negócios e Apoio à Eventos Culturais e Econômicos
_x000D_Unidade Orçamentária: 2805 - EMPRESA MUNICIPAL DE TURISMO DE BELO HORIZONTE S/A
_x000D_2018: 300.000,00 / 2019: 300.000,00 / 2020: 300.000,00 / 2021: 300.000,00 / Área de resultado: 4 - Segurança
_x000D_Programa: 109 - Operacionalização dos serviços de segurança
_x000D_Ação: 2803 - Operacionalização da Guarda Municipal de Belo Horizonte
_x000D_Unidade Orçamentária: 2100 - SECRETARIA MUNICIPAL DE SEGURANÇA E PREVENÇÃO
_x000D_2018: 200.000,00 / 2019: 200.000,00 / 2020: 200.000,00 / 2021: 200.000,00 / </v>
          </cell>
          <cell r="E5" t="str">
            <v>Originária da Sugestão Popular 95</v>
          </cell>
          <cell r="F5" t="str">
            <v>Aprovada com subemenda</v>
          </cell>
          <cell r="G5" t="str">
            <v>Retornando com os anos de 2018 e 2019 retirados no recebimento, em decorrência de conferência incorreta da equipe técnica</v>
          </cell>
          <cell r="H5" t="str">
            <v>PC11</v>
          </cell>
          <cell r="I5" t="str">
            <v xml:space="preserve">
Área de resultado: 3 - Proteção Social, Segurança Alimentar e Esportes</v>
          </cell>
          <cell r="J5">
            <v>106</v>
          </cell>
        </row>
        <row r="6">
          <cell r="B6">
            <v>152</v>
          </cell>
          <cell r="C6" t="str">
            <v>Pedro Patrus</v>
          </cell>
          <cell r="D6" t="str">
            <v xml:space="preserve">ACRÉSCIMO:
_x000D_Área de resultado: 3 - Proteção Social, Segurança Alimentar e Esportes
_x000D_Programa: 308 - BH Cidade Sustentável: Mobilizar, Educar e Cultivar Alimentação Saudável
_x000D_Ação: 2331 - Mobilização e Educação para o consumo Alimentar Saudável e para Segurança Alimentar e Nutricional
_x000D_2018: 300.000,00 / 2019: 0,00 / 2020: 0,00 / 2021: 0,00 / Subação: Apoio à  Realização de Encontro Nacional de Agroecologia 
_x000D_Produto: Encontro realizado
_x000D_Unidade de Medida: unidade
_x000D_Unidade Orçamentária: 1000 - SECRETARIA MUNICIPAL DE ASSISTÊNCIA SOCIAL, SEGURANÇA ALIMENTAR E CIDADANIA
_x000D_2018: 300.000,00 / 2019: 0,00 / 2020: 0,00 / 2021: 0,00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300.000,00 / 2019: 0,00 / 2020: 0,00 / 2021: 0,00 / </v>
          </cell>
          <cell r="E6" t="str">
            <v>Ao reforço de dotação orçamentária para garantir apoio financeiro à realização do Encontro Nacional de Agroecologia que Belo Horizonte sediará em 2018.</v>
          </cell>
          <cell r="F6" t="str">
            <v>Rejeitar</v>
          </cell>
          <cell r="G6" t="str">
            <v>A correspondente na LOA envia recurso para entidade privada, por isso não foi recebida.</v>
          </cell>
          <cell r="H6" t="str">
            <v>PC13</v>
          </cell>
          <cell r="I6" t="str">
            <v xml:space="preserve">
Área de resultado: 3 - Proteção Social, Segurança Alimentar e Esportes</v>
          </cell>
          <cell r="J6">
            <v>45</v>
          </cell>
        </row>
        <row r="7">
          <cell r="B7">
            <v>89</v>
          </cell>
          <cell r="C7" t="str">
            <v>Wesley Autoescola</v>
          </cell>
          <cell r="D7" t="str">
            <v xml:space="preserve">ACRÉSCIMO:
_x000D_Área de resultado: 3 - Proteção Social, Segurança Alimentar e Esportes
_x000D_Programa: 101 - Promoção e Democratização das Práticas de Esportes e Lazer
_x000D_Ação: 2534 - Implantação, Manutenção e Recuperaçao de Infraestrutura Esportiva e de Lazer
_x000D_2018: 150.000,00 / 2019: 0,00 / 2020: 0,00 / 2021: 0,00 / Subação: 2 - Implantação e Reforma de Infraestrutura Esportiva e de Lazer
_x000D_Produto: Equipamento implantado/reformado
_x000D_Unidade de Medida: Unidade
_x000D_Unidade Orçamentária: 3000 - SECRETARIA MUNICIPAL DE ESPORTES E LAZER
_x000D_2018: 1 / 2019: 0 / 2020: 0 / 2021: 0 / 
_x000D_DEDUÇÃO:
_x000D_Área de resultado: 3 - Proteção Social, Segurança Alimentar e Esportes
_x000D_Programa: 101 - Promoção e Democratização das Práticas de Esportes e Lazer
_x000D_Ação: 2534 - Implantação, Manutenção e Recuperaçao de Infraestrutura Esportiva e de Lazer
_x000D_Unidade Orçamentária: 3000 - SECRETARIA MUNICIPAL DE ESPORTES E LAZER
_x000D_2018: 150.000,00 / 2019: 0,00 / 2020: 0,00 / 2021: 0,00 / </v>
          </cell>
          <cell r="E7" t="str">
            <v>à reforma da quadra esportiva localizada na Rua Romero Gomes Vieira, em frente ao nº 92, bairro Mangueiras (Vila Mangueiras), CEP 30666-330 em Belo Horizonte, com o fim de recuperar a quadra, alambrado e entorno da quadra. O valor de R$ 150.000,00 foi estimado com base na reforma realizada em 2013 na quadra poliesportiva Ribeiro de Abreu, que, à época, foram gastos cerca de R$ 68.000,00.</v>
          </cell>
          <cell r="F7" t="str">
            <v>Aprovar</v>
          </cell>
          <cell r="G7">
            <v>0</v>
          </cell>
          <cell r="H7">
            <v>0</v>
          </cell>
          <cell r="I7" t="str">
            <v xml:space="preserve">
Área de resultado: 3 - Proteção Social, Segurança Alimentar e Esportes</v>
          </cell>
          <cell r="J7">
            <v>12</v>
          </cell>
        </row>
        <row r="8">
          <cell r="B8">
            <v>92</v>
          </cell>
          <cell r="C8" t="str">
            <v>Gabriel</v>
          </cell>
          <cell r="D8" t="str">
            <v xml:space="preserve">ACRÉSCIMO:
_x000D_Área de resultado: 3 - Proteção Social, Segurança Alimentar e Esportes
_x000D_Programa: 308 - BH Cidade Sustentável: Mobilizar, Educar e Cultivar Alimentação Saudável
_x000D_Ação: 2121 - Implantação de Territórios Sustentáveis
_x000D_2018: 45.000,00 / 2019: 0,00 / 2020: 0,00 / 2021: 0,00 / Subação: 11 - Implantação Empreendimento Social de Produção Coletiva da Juventude (Teto verde-CRJ)
_x000D_Produto: Teto produzido
_x000D_Unidade de Medida: Percentual de execução
_x000D_Unidade Orçamentária: 1000 - SECRETARIA MUNICIPAL DE ASSISTÊNCIA SOCIAL, SEGURANÇA ALIMENTAR E CIDADANIA
_x000D_2018: 85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45.000,00 / 2019: 0,00 / 2020: 0,00 / 2021: 0,00 / </v>
          </cell>
          <cell r="E8" t="str">
            <v>ao reforço da dotação orçamentária para implantação plena do teto verde-CRJ</v>
          </cell>
          <cell r="F8" t="str">
            <v>Aprovar</v>
          </cell>
          <cell r="G8">
            <v>0</v>
          </cell>
          <cell r="H8">
            <v>0</v>
          </cell>
          <cell r="I8" t="str">
            <v xml:space="preserve">
Área de resultado: 3 - Proteção Social, Segurança Alimentar e Esportes</v>
          </cell>
          <cell r="J8">
            <v>14</v>
          </cell>
        </row>
        <row r="9">
          <cell r="B9">
            <v>99</v>
          </cell>
          <cell r="C9" t="str">
            <v>Álvaro Damião</v>
          </cell>
          <cell r="D9" t="str">
            <v xml:space="preserve">ACRÉSCIMO:
_x000D_Área de resultado: 3 - Proteção Social, Segurança Alimentar e Esportes
_x000D_Programa: 101 - Promoção e Democratização das Práticas de Esportes e Lazer
_x000D_Ação: 1213 - Construção, Ampliação e Reforma de Equipamentos Esportivos e Áreas de Lazer
_x000D_2018: 483.000,00 / 2019: 483.000,00 / 2020: 160.000,00 / 2021: 274.000,00 / Subação: Reforma e Conservação de Campos de Várzea
_x000D_Produto: Próprios reformados e conservados
_x000D_Unidade de Medida: Unidade
_x000D_Unidade Orçamentária: 2700 - SECRETARIA MUNICIPAL DE OBRAS E INFRAESTRUTURA
_x000D_2018: 483.000,00 / 2019: 483.000,00 / 2020: 160.000,00 / 2021: 274.000,00 / 
_x000D_DEDUÇÃO:
_x000D_Área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483.000,00 / 2019: 483.000,00 / 2020: 160.000,00 / 2021: 274.000,00 / </v>
          </cell>
          <cell r="E9" t="str">
            <v>Os logradouros públicos, onde encontram-se os Campos de Várzea (equipamentos públicos), de propriedade do Município e cedidos para terceiros (Times de futebol amador) na modalidade de cessão de uso, estão em sua grande maioria, em péssimo estado de conservação. Muitos estão com as suas estruturas praticamente sem condições de uso, pois, os times de futebol não possuem renda, por isso não reúnem condições de arcar com as necessárias e urgentes reformas, obras e/ou consertos, capina e outras intervenções.  O objetivo dessa emenda é garantir verba orçamentária para a execução dessas reformas, obras e/ou consertos, capina e conservação  das estruturas onde localizam os campos de futebol de várzea de propriedade do Município.</v>
          </cell>
          <cell r="F9" t="str">
            <v>Aprovar</v>
          </cell>
          <cell r="G9">
            <v>0</v>
          </cell>
          <cell r="H9">
            <v>0</v>
          </cell>
          <cell r="I9" t="str">
            <v xml:space="preserve">
Área de resultado: 3 - Proteção Social, Segurança Alimentar e Esportes</v>
          </cell>
          <cell r="J9">
            <v>22</v>
          </cell>
        </row>
        <row r="10">
          <cell r="B10" t="str">
            <v>sem correspondente</v>
          </cell>
          <cell r="C10" t="str">
            <v>Pedro Patrus</v>
          </cell>
          <cell r="D10" t="str">
            <v xml:space="preserve">ACRÉSCIMO:
_x000D_Área de resultado: 3 - Proteção Social, Segurança Alimentar e Esportes
_x000D_Programa: 19 - Proteção Social Básica
_x000D_Ação: 1220 - Construção, Ampliação e Reforma de Unidades de Assistência Social
_x000D_2018: 0,00 / 2019: 600.000,00 / 2020: 600.000,00 / 2021: 0,00 / Subação: 1 - Construção, Ampliação e Reforma de Unidades de Assistência Social
_x000D_Produto: Obra executada
_x000D_Unidade de Medida: Unidade
_x000D_Unidade Orçamentária: 2700 - SECRETARIA MUNICIPAL DE OBRAS E INFRAESTRUTURA
_x000D_2018: 0 / 2019: 2 / 2020: 2 / 2021: 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600.000,00 / 2020: 600.000,00 / 2021: 0,00 / </v>
          </cell>
          <cell r="E10" t="str">
            <v>Contemplar a adequação de mais quatro Centros de Referencia de Assistência social - CRAS, atendendo deliberação do Conselho Municipal de Assistência Social, conforme parecer do órgão à proposta do Plano Plurianual 2018-2021.</v>
          </cell>
          <cell r="F10" t="str">
            <v>Aprovar</v>
          </cell>
          <cell r="G10">
            <v>0</v>
          </cell>
          <cell r="H10">
            <v>0</v>
          </cell>
          <cell r="I10" t="str">
            <v xml:space="preserve">
Área de resultado: 3 - Proteção Social, Segurança Alimentar e Esportes</v>
          </cell>
          <cell r="J10">
            <v>23</v>
          </cell>
        </row>
        <row r="11">
          <cell r="B11" t="str">
            <v>sem correspondente</v>
          </cell>
          <cell r="C11" t="str">
            <v>Pedro Patrus</v>
          </cell>
          <cell r="D11" t="str">
            <v xml:space="preserve">ACRÉSCIMO:
_x000D_Área de resultado: 3 - Proteção Social, Segurança Alimentar e Esportes
_x000D_Programa: 19 - Proteção Social Básica
_x000D_Ação: 2308 - Serviços de Proteção Social Básica
_x000D_2018: 0,00 / 2019: 200.000,00 / 2020: 200.000,00 / 2021: 0,00 / Subação: 3 - Serviço de Convivência e Fortalecimento de Vínculos para crianças, adolescentes, jovens, adultos e idosos -SCFV/CRAS
_x000D_Produto: Pessoa atendida
_x000D_Unidade de Medida: Pessoa
_x000D_Unidade Orçamentária: 1011 - FUNDO MUNICIPAL DE ASSISTÊNCIA SOCIAL
_x000D_2018: 0 / 2019: 540 / 2020: 540 / 2021: 0 / 
_x000D_DEDUÇÃO:
_x000D_Área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0,00 / 2019: 200.000,00 / 2020: 200.000,00 / 2021: 0,00 / </v>
          </cell>
          <cell r="E11" t="str">
            <v>Ampliação de meta física para manter coerência com a previsão de implantação de novos  Centros de Referência de Assistência social na cidade.</v>
          </cell>
          <cell r="F11" t="str">
            <v>Aprovar</v>
          </cell>
          <cell r="G11">
            <v>0</v>
          </cell>
          <cell r="H11">
            <v>0</v>
          </cell>
          <cell r="I11" t="str">
            <v xml:space="preserve">
Área de resultado: 3 - Proteção Social, Segurança Alimentar e Esportes</v>
          </cell>
          <cell r="J11">
            <v>24</v>
          </cell>
        </row>
        <row r="12">
          <cell r="B12" t="str">
            <v>sem correspondente</v>
          </cell>
          <cell r="C12" t="str">
            <v>Pedro Patrus</v>
          </cell>
          <cell r="D12" t="str">
            <v xml:space="preserve">ACRÉSCIMO:
_x000D_Área de resultado: 3 - Proteção Social, Segurança Alimentar e Esportes
_x000D_Programa: 19 - Proteção Social Básica
_x000D_Ação: 2647 - Programas e Projetos de Proteção Social Básica
_x000D_2018: 0,00 / 2019: 800.000,00 / 2020: 800.000,00 / 2021: 800.000,00 / Subação: 4 - Programa Municipal de Qualificação, Emprego e Renda
_x000D_Produto: Vaga disponibilizada
_x000D_Unidade de Medida: Unidade
_x000D_Unidade Orçamentária: 1011 - FUNDO MUNICIPAL DE ASSISTÊNCIA SOCIAL
_x000D_2018: 0 / 2019: 650 / 2020: 650 / 2021: 650 / 
_x000D_DEDUÇÃO:
_x000D_Área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0,00 / 2019: 800.000,00 / 2020: 800.000,00 / 2021: 800.000,00 / </v>
          </cell>
          <cell r="E12" t="str">
            <v>Para atender ampliação de meta física proposta pelo Conselho Municipal de Assistência Social</v>
          </cell>
          <cell r="F12" t="str">
            <v>Aprovar</v>
          </cell>
          <cell r="G12">
            <v>0</v>
          </cell>
          <cell r="H12">
            <v>0</v>
          </cell>
          <cell r="I12" t="str">
            <v xml:space="preserve">
Área de resultado: 3 - Proteção Social, Segurança Alimentar e Esportes</v>
          </cell>
          <cell r="J12">
            <v>25</v>
          </cell>
        </row>
        <row r="13">
          <cell r="B13">
            <v>100</v>
          </cell>
          <cell r="C13" t="str">
            <v>Pedro Patrus</v>
          </cell>
          <cell r="D13" t="str">
            <v xml:space="preserve">ACRÉSCIMO:
_x000D_Área de resultado: 3 - Proteção Social, Segurança Alimentar e Esportes
_x000D_Programa: 308 - BH Cidade Sustentável: Mobilizar, Educar e Cultivar Alimentação Saudável
_x000D_Ação: 2121 - Implantação de Territórios Sustentáveis
_x000D_2018: 600.000,00 / 2019: 0,00 / 2020: 0,00 / 2021: 0,00 / Subação: 4 - Implantação e Manutenção das Hortas Comunitárias
_x000D_Produto: Horta ativa
_x000D_Unidade de Medida: Unidade
_x000D_Unidade Orçamentária: 1000 - SECRETARIA MUNICIPAL DE ASSISTÊNCIA SOCIAL, SEGURANÇA ALIMENTAR E CIDADANIA
_x000D_2018: 0 / 2019: 0 / 2020: 0 / 2021: 0 / 
_x000D_DEDUÇÃO:
_x000D_Área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600.000,00 / 2019: 0,00 / 2020: 0,00 / 2021: 0,00 / </v>
          </cell>
          <cell r="E13" t="str">
            <v>Reforço de dotação orçamentária para implantação e manutenção de hortas comunitárias.</v>
          </cell>
          <cell r="F13" t="str">
            <v>Aprovar</v>
          </cell>
          <cell r="G13">
            <v>0</v>
          </cell>
          <cell r="H13">
            <v>0</v>
          </cell>
          <cell r="I13" t="str">
            <v xml:space="preserve">
Área de resultado: 3 - Proteção Social, Segurança Alimentar e Esportes</v>
          </cell>
          <cell r="J13">
            <v>26</v>
          </cell>
        </row>
        <row r="14">
          <cell r="B14" t="str">
            <v>sem correspondente</v>
          </cell>
          <cell r="C14" t="str">
            <v>Pedro Patrus</v>
          </cell>
          <cell r="D14" t="str">
            <v xml:space="preserve">ACRÉSCIMO:
_x000D_Área de resultado: 3 - Proteção Social, Segurança Alimentar e Esportes
_x000D_Programa: 132 - Segurança Alimentar e Nutricional na Perspectiva do Direito e da Assistência Alimentar
_x000D_Ação: 1268 - Construção, Ampliação e Reforma de Restaurantes Populares
_x000D_2018: 0,00 / 2019: 1.500.000,00 / 2020: 0,00 / 2021: 0,00 / Subação: 1 - Construção, Ampliação e Reforma de Restaurantes Populares
_x000D_Produto: Próprio construído, ampliado, reformado ou mantido
_x000D_Unidade de Medida: Unidade
_x000D_Unidade Orçamentária: 2700 - SECRETARIA MUNICIPAL DE OBRAS E INFRAESTRUTURA
_x000D_2018: 0 / 2019: 1 / 2020: 0 / 2021: 0 / 
_x000D_DEDUÇÃO:
_x000D_Área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0,00 / 2019: 1.500.000,00 / 2020: 0,00 / 2021: 0,00 / </v>
          </cell>
          <cell r="E14" t="str">
            <v xml:space="preserve">Para implantação de nova unidade de restaurante popular no Bairro  Padre Eustáquio, atendendo demanda da população que utilizam os serviços do PAM Padre Eustáquio. </v>
          </cell>
          <cell r="F14" t="str">
            <v>Aprovar</v>
          </cell>
          <cell r="G14">
            <v>0</v>
          </cell>
          <cell r="H14">
            <v>0</v>
          </cell>
          <cell r="I14" t="str">
            <v xml:space="preserve">
Área de resultado: 3 - Proteção Social, Segurança Alimentar e Esportes</v>
          </cell>
          <cell r="J14">
            <v>27</v>
          </cell>
        </row>
        <row r="15">
          <cell r="B15" t="str">
            <v>sem correspondente</v>
          </cell>
          <cell r="C15" t="str">
            <v>Pedro Patrus</v>
          </cell>
          <cell r="D15" t="str">
            <v xml:space="preserve">ACRÉSCIMO:
_x000D_Área de resultado: 3 - Proteção Social, Segurança Alimentar e Esportes
_x000D_Programa: 163 - Promoção e Proteção às Crianças e Adolescentes e suas Famílias
_x000D_Ação: 2860 - Ações para o Fortalecimento da Política Municipal de Atendimento à Criança e do Adolescente
_x000D_2018: 0,00 / 2019: 200.000,00 / 2020: 200.000,00 / 2021: 0,00 / Subação: 1 - Ações de apoio e assessoramento à rede de atendimento e defesa dos direitos da Criança e do Adolescente
_x000D_Produto: Ação realizada
_x000D_Unidade de Medida: Unidade
_x000D_Unidade Orçamentária: 1013 - FUNDO MUNICIPAL DOS DIREITOS DA CRIANÇA E DO ADOLESCENTE
_x000D_2018: 0 / 2019: 1 / 2020: 1 / 2021: 0 / 
_x000D_DEDUÇÃO:
_x000D_Área de resultado: 6 - Desenvolvimento Econômico e Turismo
_x000D_Programa: 86 - Fomento ao Turismo de Lazer, Eventos e Negócios
_x000D_Ação: 2629 - Promoção e Desenvolvimento do Turismo de Negócios e Apoio à Eventos Culturais e Econômicos
_x000D_Unidade Orçamentária: 2805 - EMPRESA MUNICIPAL DE TURISMO DE BELO HORIZONTE S/A
_x000D_2018: 0,00 / 2019: 200.000,00 / 2020: 200.000,00 / 2021: 0,00 / </v>
          </cell>
          <cell r="E15" t="str">
            <v>Garantir continuidade da ação de fortalecimento da política municipal de atendimento à criança e ao Adolescente em 2019 e 2020.</v>
          </cell>
          <cell r="F15" t="str">
            <v>Aprovar</v>
          </cell>
          <cell r="G15">
            <v>0</v>
          </cell>
          <cell r="H15">
            <v>0</v>
          </cell>
          <cell r="I15" t="str">
            <v xml:space="preserve">
Área de resultado: 3 - Proteção Social, Segurança Alimentar e Esportes</v>
          </cell>
          <cell r="J15">
            <v>29</v>
          </cell>
        </row>
        <row r="16">
          <cell r="B16">
            <v>102</v>
          </cell>
          <cell r="C16" t="str">
            <v>Rafael Martins</v>
          </cell>
          <cell r="D16" t="str">
            <v xml:space="preserve">ACRÉSCIMO:
_x000D_Área de resultado: 3 - Proteção Social, Segurança Alimentar e Esportes
_x000D_Programa: 308 - BH Cidade Sustentável: Mobilizar, Educar e Cultivar Alimentação Saudável
_x000D_Ação: 2121 - Implantação de Territórios Sustentáveis
_x000D_2018: 190.000,00 / 2019: 190.000,00 / 2020: 190.000,00 / 2021: 190.000,00 / Subação: 4 - Implantação e Manutenção das Hortas Comunitárias
_x000D_Produto: Horta ativa
_x000D_Unidade de Medida: Unidade
_x000D_Unidade Orçamentária: 1000 - SECRETARIA MUNICIPAL DE ASSISTÊNCIA SOCIAL, SEGURANÇA ALIMENTAR E CIDADANIA
_x000D_2018: 19 / 2019: 19 / 2020: 19 / 2021: 19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190.000,00 / 2019: 190.000,00 / 2020: 190.000,00 / 2021: 190.000,00 / </v>
          </cell>
          <cell r="E16" t="str">
            <v>Reforço de dotação para a ampliação  da sub ação 0004 - Implantação e Manutenção das Hortas Comunitárias.</v>
          </cell>
          <cell r="F16" t="str">
            <v>Aprovar</v>
          </cell>
          <cell r="G16">
            <v>0</v>
          </cell>
          <cell r="H16">
            <v>0</v>
          </cell>
          <cell r="I16" t="str">
            <v xml:space="preserve">
Área de resultado: 3 - Proteção Social, Segurança Alimentar e Esportes</v>
          </cell>
          <cell r="J16">
            <v>31</v>
          </cell>
        </row>
        <row r="17">
          <cell r="B17">
            <v>110</v>
          </cell>
          <cell r="C17" t="str">
            <v>Fernando Borja</v>
          </cell>
          <cell r="D17" t="str">
            <v xml:space="preserve">ACRÉSCIMO:
_x000D_Área de resultado: 3 - Proteção Social, Segurança Alimentar e Esportes
_x000D_Programa: 101 - Promoção e Democratização das Práticas de Esportes e Lazer
_x000D_Ação: 2536 - Programa Superar
_x000D_2018: 20.000,00 / 2019: 0,00 / 2020: 0,00 / 2021: 0,00 / Subação: Copa BH de Rugby de cadeira de rodas
_x000D_Produto: evento realizado
_x000D_Unidade de Medida: unidade
_x000D_Unidade Orçamentária: 3000 - SECRETARIA MUNICIPAL DE ESPORTES E LAZER
_x000D_2018: 20.000,00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20.000,00 / 2019: 0,00 / 2020: 0,00 / 2021: 0,00 / </v>
          </cell>
          <cell r="E17" t="str">
            <v>ao reforço de dotação orçamentária para o Programa Superar, cuja realização está à cargo da Secretaria Municipal de Esporte e Lazer, visando a integração de portadores de deficiência física através da prática esportiva, com a realização do campeonato municipal de "rugby" em cadeira de rodas. Tal emenda corresponderá à criação de uma nova subação a ser inserida no PPAG para a realização do campeonato.</v>
          </cell>
          <cell r="F17" t="str">
            <v>Aprovar</v>
          </cell>
          <cell r="G17">
            <v>0</v>
          </cell>
          <cell r="H17">
            <v>0</v>
          </cell>
          <cell r="I17" t="str">
            <v xml:space="preserve">
Área de resultado: 3 - Proteção Social, Segurança Alimentar e Esportes</v>
          </cell>
          <cell r="J17">
            <v>34</v>
          </cell>
        </row>
        <row r="18">
          <cell r="B18">
            <v>116</v>
          </cell>
          <cell r="C18" t="str">
            <v>Fernando Borja</v>
          </cell>
          <cell r="D18" t="str">
            <v xml:space="preserve">ACRÉSCIMO:
_x000D_Área de resultado: 3 - Proteção Social, Segurança Alimentar e Esportes
_x000D_Programa: 101 - Promoção e Democratização das Práticas de Esportes e Lazer
_x000D_Ação: 2536 - Programa Superar
_x000D_2018: 30.000,00 / 2019: 0,00 / 2020: 0,00 / 2021: 0,00 / Subação: Aquisição de cadeiras de rodas adaptadas
_x000D_Produto: cadeiras de rodas
_x000D_Unidade de Medida: unidade
_x000D_Unidade Orçamentária: 3000 - SECRETARIA MUNICIPAL DE ESPORTES E LAZER
_x000D_2018: 30.000,00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30.000,00 / 2019: 0,00 / 2020: 0,00 / 2021: 0,00 / </v>
          </cell>
          <cell r="E18" t="str">
            <v>Reforço de dotação orçamentária para aquisição de cadeiras de rodas adaptadas para a prática esportiva, visando fomentar o Programa Superar, ensejando assim a criação de uma nova subação.</v>
          </cell>
          <cell r="F18" t="str">
            <v>Aprovar</v>
          </cell>
          <cell r="G18">
            <v>0</v>
          </cell>
          <cell r="H18">
            <v>0</v>
          </cell>
          <cell r="I18" t="str">
            <v xml:space="preserve">
Área de resultado: 3 - Proteção Social, Segurança Alimentar e Esportes</v>
          </cell>
          <cell r="J18">
            <v>36</v>
          </cell>
        </row>
        <row r="19">
          <cell r="B19">
            <v>122</v>
          </cell>
          <cell r="C19" t="str">
            <v>Pedro Patrus</v>
          </cell>
          <cell r="D19" t="str">
            <v xml:space="preserve">ACRÉSCIMO:
_x000D_Área de resultado: 3 - Proteção Social, Segurança Alimentar e Esportes
_x000D_Programa: 127 - Promoção e Defesa de Direitos Humanos e Cidadania
_x000D_Ação: 2337 - Promoção, Defesa e Garantia de Direitos
_x000D_2018: 50.000,00 / 2019: 50.000,00 / 2020: 50.000,00 / 2021: 50.000,00 / Subação: Promoção de atividades e iniciativas de organizações da sociedade civil do movimento LGBT
_x000D_Produto: Projeto Apoiado
_x000D_Unidade de Medida: unidade
_x000D_Unidade Orçamentária: 1000 - SECRETARIA MUNICIPAL DE ASSISTÊNCIA SOCIAL, SEGURANÇA ALIMENTAR E CIDADANIA
_x000D_2018: 50.000,00 / 2019: 50.000,00 / 2020: 50.000,00 / 2021: 50.000,00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50.000,00 / 2019: 50.000,00 / 2020: 50.000,00 / 2021: 50.000,00 / </v>
          </cell>
          <cell r="E19" t="str">
            <v>Ao reforço de dotação orçamentária para promoção de atividades e iniciativas de organizações da sociedade civil do movimento LGBT.</v>
          </cell>
          <cell r="F19" t="str">
            <v>Aprovar</v>
          </cell>
          <cell r="G19">
            <v>0</v>
          </cell>
          <cell r="H19">
            <v>0</v>
          </cell>
          <cell r="I19" t="str">
            <v xml:space="preserve">
Área de resultado: 3 - Proteção Social, Segurança Alimentar e Esportes</v>
          </cell>
          <cell r="J19">
            <v>39</v>
          </cell>
        </row>
        <row r="20">
          <cell r="B20">
            <v>123</v>
          </cell>
          <cell r="C20" t="str">
            <v>Pedro Patrus</v>
          </cell>
          <cell r="D20" t="str">
            <v xml:space="preserve">ACRÉSCIMO:
_x000D_Área de resultado: 3 - Proteção Social, Segurança Alimentar e Esportes
_x000D_Programa: 127 - Promoção e Defesa de Direitos Humanos e Cidadania
_x000D_Ação: 2337 - Promoção, Defesa e Garantia de Direitos
_x000D_2018: 100.000,00 / 2019: 0,00 / 2020: 0,00 / 2021: 0,00 / Subação: Diagnostico Municipal de Violência e Violação de Direitos  da População LGBT
_x000D_Produto: Diagnostico realizado
_x000D_Unidade de Medida: unidade
_x000D_Unidade Orçamentária: 1000 - SECRETARIA MUNICIPAL DE ASSISTÊNCIA SOCIAL, SEGURANÇA ALIMENTAR E CIDADANIA
_x000D_2018: 100.000,00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100.000,00 / 2019: 0,00 / 2020: 0,00 / 2021: 0,00 / </v>
          </cell>
          <cell r="E20" t="str">
            <v>Ao reforço de dotação orçamentária para realização de diagnostico municipal das situações de violência e violações de direitos da população LGBT.</v>
          </cell>
          <cell r="F20" t="str">
            <v>Aprovar</v>
          </cell>
          <cell r="G20">
            <v>0</v>
          </cell>
          <cell r="H20">
            <v>0</v>
          </cell>
          <cell r="I20" t="str">
            <v xml:space="preserve">
Área de resultado: 3 - Proteção Social, Segurança Alimentar e Esportes</v>
          </cell>
          <cell r="J20">
            <v>40</v>
          </cell>
        </row>
        <row r="21">
          <cell r="B21">
            <v>124</v>
          </cell>
          <cell r="C21" t="str">
            <v>Pedro Patrus</v>
          </cell>
          <cell r="D21" t="str">
            <v xml:space="preserve">ACRÉSCIMO:
_x000D_Área de resultado: 3 - Proteção Social, Segurança Alimentar e Esportes
_x000D_Programa: 127 - Promoção e Defesa de Direitos Humanos e Cidadania
_x000D_Ação: 2337 - Promoção, Defesa e Garantia de Direitos
_x000D_2018: 150.000,00 / 2019: 130.000,00 / 2020: 130.000,00 / 2021: 130.000,00 / Subação: Operacionalização do Centro de Referência LGBT
_x000D_Produto: serviços administrativos
_x000D_Unidade de Medida: meta administrativa
_x000D_Unidade Orçamentária: 1000 - SECRETARIA MUNICIPAL DE ASSISTÊNCIA SOCIAL, SEGURANÇA ALIMENTAR E CIDADANIA
_x000D_2018: 150.000,00 / 2019: 130.000,00 / 2020: 130.000,00 / 2021: 130.000,00 / 
_x000D_DEDUÇÃO:
_x000D_Área de resultado: 6 - Desenvolvimento Econômico e Turismo
_x000D_Programa: 86 - Fomento ao Turismo de Lazer, Eventos e Negócios
_x000D_Ação: 2629 - Promoção e Desenvolvimento do Turismo de Negócios e Apoio à Eventos Culturais e Econômicos
_x000D_Unidade Orçamentária: 2805 - EMPRESA MUNICIPAL DE TURISMO DE BELO HORIZONTE S/A
_x000D_2018: 150.000,00 / 2019: 130.000,00 / 2020: 130.000,00 / 2021: 130.000,00 / </v>
          </cell>
          <cell r="E21" t="str">
            <v>Ao reforço de dotação orçamentária para operacionalização do Centro de Referencia LGBT, adequado-opara funcionar em espaço físico de fácil acesso e que possa comportar atendimento e realização de atividades com grupos.</v>
          </cell>
          <cell r="F21" t="str">
            <v>Aprovar</v>
          </cell>
          <cell r="G21">
            <v>0</v>
          </cell>
          <cell r="H21">
            <v>0</v>
          </cell>
          <cell r="I21" t="str">
            <v xml:space="preserve">
Área de resultado: 3 - Proteção Social, Segurança Alimentar e Esportes</v>
          </cell>
          <cell r="J21">
            <v>41</v>
          </cell>
        </row>
        <row r="22">
          <cell r="B22">
            <v>218</v>
          </cell>
          <cell r="C22" t="str">
            <v>Wesley Autoescola</v>
          </cell>
          <cell r="D22" t="str">
            <v xml:space="preserve">ACRÉSCIMO:
_x000D_Área de resultado: 3 - Proteção Social, Segurança Alimentar e Esportes
_x000D_Programa: 101 - Promoção e Democratização das Práticas de Esportes e Lazer
_x000D_Ação: 1213 - Construção, Ampliação e Reforma de Equipamentos Esportivos e Áreas de Lazer
_x000D_2018: 135.000,00 / 2019: 0,00 / 2020: 0,00 / 2021: 0,00 / Subação: 1 - Construção, Ampliação e Reforma de Equipamentos Esportivos e Áreas de Lazer
_x000D_Produto: Próprio construído, ampliado, reformado ou mantido
_x000D_Unidade de Medida: Unidade
_x000D_Unidade Orçamentária: 2700 - SECRETARIA MUNICIPAL DE OBRAS E INFRAESTRUTURA
_x000D_2018: 1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135.000,00 / 2019: 0,00 / 2020: 0,00 / 2021: 0,00 / </v>
          </cell>
          <cell r="E22" t="str">
            <v xml:space="preserve">à reforma do Complexo Centro Esportivo Vale do Jatobá, situada na Av. Senador Levindo Coelho, 2680 - Vale do Jatobá, Belo Horizonte - MG, CEP.: 30664-030. O valor de R$ 135.000,00 foi levantado com base na reforma realizada no Centro Esportivo do Bairro Floramar, que custou aproximadamente o mesmo valor._x000D_
 </v>
          </cell>
          <cell r="F22" t="str">
            <v>Aprovar</v>
          </cell>
          <cell r="G22">
            <v>0</v>
          </cell>
          <cell r="H22">
            <v>0</v>
          </cell>
          <cell r="I22" t="str">
            <v xml:space="preserve">
Área de resultado: 3 - Proteção Social, Segurança Alimentar e Esportes</v>
          </cell>
          <cell r="J22">
            <v>57</v>
          </cell>
        </row>
        <row r="23">
          <cell r="B23">
            <v>264</v>
          </cell>
          <cell r="C23" t="str">
            <v>Cida Falabella</v>
          </cell>
          <cell r="D23" t="str">
            <v xml:space="preserve">ACRÉSCIMO:
_x000D_Área de resultado: 3 - Proteção Social, Segurança Alimentar e Esportes
_x000D_Programa: 127 - Promoção e Defesa de Direitos Humanos e Cidadania
_x000D_Ação: 2819 - Apoio à Promoção das Políticas da Juventude
_x000D_2018: 34.500,00 / 2019: 0,00 / 2020: 0,00 / 2021: 0,00 / Subação: Implementação de rede de internet com livre acesso no Centro de Referência da Juventude 
_x000D_Produto: Rede Instalada
_x000D_Unidade de Medida: Unidade
_x000D_Unidade Orçamentária: 1000 - SECRETARIA MUNICIPAL DE ASSISTÊNCIA SOCIAL, SEGURANÇA ALIMENTAR E CIDADANIA
_x000D_2018: 34.500,00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34.500,00 / 2019: 0,00 / 2020: 0,00 / 2021: 0,00 / </v>
          </cell>
          <cell r="E23" t="str">
            <v xml:space="preserve">O Centro de Referência da Juventude - CRJ,  um equipamento destinado à produção, formação e fruição das juventudes que se apresentam em suas múltiplas identidades tais como multiplicadoras, articuladas, participativas, interativas, informativas, transparentes, dialógicas, diversas e representativas, hoje tem a necessidade de catalisar e explorar as redes sociais, sites e outros mecanismos de comunicação, criando e fortalecendo redes já existentes em todo o mundo e empoderando-se dos dispositivos e meios de comunicação comunitária e compartilhada. Para isso é necessário que o espaço possua uma rede wifi potente para que as juventudes conectem-se e se insiram no mundo digital, a outros agentes transformadores, a conteúdos programáticos e formativos espalhados na rede. _x000D_
Tendo em vista objetivos e princípios orientadores para a consolidação do direito à informação, o  indicativo orçamentário é de R$34.500 para instalação de uma rede em todo o complexo do equipamento._x000D_
Diante da supra citada justificativa propões-se a seguinte execução orçamentária: aquisição de Três APs (Acess Point), um para o auditório, um para o primeiro andar e o terceiro para o segundo andar. Será também adquirida um switch POE (Alimentação pela Ethernet)._x000D_
</v>
          </cell>
          <cell r="F23" t="str">
            <v>Aprovar</v>
          </cell>
          <cell r="G23">
            <v>0</v>
          </cell>
          <cell r="H23">
            <v>0</v>
          </cell>
          <cell r="I23" t="str">
            <v xml:space="preserve">
Área de resultado: 3 - Proteção Social, Segurança Alimentar e Esportes</v>
          </cell>
          <cell r="J23">
            <v>82</v>
          </cell>
        </row>
        <row r="24">
          <cell r="B24">
            <v>265</v>
          </cell>
          <cell r="C24" t="str">
            <v>Cida Falabella</v>
          </cell>
          <cell r="D24" t="str">
            <v xml:space="preserve">ACRÉSCIMO:
_x000D_Área de resultado: 3 - Proteção Social, Segurança Alimentar e Esportes
_x000D_Programa: 127 - Promoção e Defesa de Direitos Humanos e Cidadania
_x000D_Ação: 2819 - Apoio à Promoção das Políticas da Juventude
_x000D_2018: 60.000,00 / 2019: 0,00 / 2020: 0,00 / 2021: 0,00 / Subação: Montagem da cozinha coletiva do Centro de Referência da Juventude
_x000D_Produto: Cozinha montada
_x000D_Unidade de Medida: unidade
_x000D_Unidade Orçamentária: 1000 - SECRETARIA MUNICIPAL DE ASSISTÊNCIA SOCIAL, SEGURANÇA ALIMENTAR E CIDADANIA
_x000D_2018: 60.000,00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60.000,00 / 2019: 0,00 / 2020: 0,00 / 2021: 0,00 / </v>
          </cell>
          <cell r="E24" t="str">
            <v xml:space="preserve">O Centro de Referência da Juventude conta com uma cozinha ampla que apresenta imenso potencial e pode possibilitar as juventudes desenvolver projetos e ações de formação e produção, que é uma das diretrizes do equipamento. Para que a cozinha do Centro de Referência das Juventudes se configure como esse espaço de formação e produção ampla e continuada é necessário sua estruturação com equipamentos e utensílios essenciais, configurando-a assim como espaço para capacitação e fortalecimento de iniciativas que tenham as juventudes no centro, promovendo por princípio a potencialização de ações ancoradas também na economia solidária e securidade alimentar, já desenvolvida no município.Propõe-se, desta forma, a destinação de recursos para EQUIPAR a cozinha do CRJ, garantindo que ele funcione de acordo com a estrutura já construída, que visa ser um espaço democrático, acessível e gratuito para o uso das juventudes._x000D_
_x000D_
Os itens a serem adquiridos são: Abridor de latas, Abridor de vinhos, Bacias de Plástico, Balança digital de precisão de 03 Kg, Bandejas, Batedeira, Bicos para confeitar, Bowl, Braseiro, Caixas plásticas média e grande, Caldeirão, Carretilha, Chaira, Chinois, Cilindro laminador, Colheres diversas, facas e cutelos diversos, copos diversos, Cortador de massas, Descascador de legumes, Escorredor de massa, Espagueteira, espátulas diversas, Flip chart c/ regulagem de altuma estrutura branca, Fogão a gás industrial c/ 04 bocas, formas diversas, forno automático Médio 220V, Fouet - diversos tamanhos, Freezer vertical industrial c/ 02 portas, frigideiras diversas, garfos diversos, Jogo de potes para mantimentos, Kit multimidea ou retropojetor, Liquitificador alta rotação, Lixeira 60 L, Mandoline, Moedor de pimenta, Molheira inox, Panela de pressão 4,5 L, Panelas de alumínio diversos, Placas para corte ¿ confeitaria, Placas para corte polietileno bege, azul, vermelho, verde e amarelo (2 placas de cada cor), Potes plásticos pequenos p/ ervas e especiarias, Pratos diversos, Quadro de lousa branco com moldura de alumínio, Refrigerador vertical industrial 02 portas, tabuleiros, Terrines, Tesoura culinária, Tigelas diversas._x000D_
</v>
          </cell>
          <cell r="F24" t="str">
            <v>Aprovar</v>
          </cell>
          <cell r="G24">
            <v>0</v>
          </cell>
          <cell r="H24">
            <v>0</v>
          </cell>
          <cell r="I24" t="str">
            <v xml:space="preserve">
Área de resultado: 3 - Proteção Social, Segurança Alimentar e Esportes</v>
          </cell>
          <cell r="J24">
            <v>83</v>
          </cell>
        </row>
        <row r="25">
          <cell r="B25">
            <v>268</v>
          </cell>
          <cell r="C25" t="str">
            <v>Áurea Carolina</v>
          </cell>
          <cell r="D25" t="str">
            <v xml:space="preserve">ACRÉSCIMO:
_x000D_Área de resultado: 3 - Proteção Social, Segurança Alimentar e Esportes
_x000D_Programa: 308 - BH Cidade Sustentável: Mobilizar, Educar e Cultivar Alimentação Saudável
_x000D_Ação: 2305 - Fortalecimento da Comercialização Direta da Agricultura Urbana e Familiar e Apoio ao Abastecimento
_x000D_2018: 50.000,00 / 2019: 0,00 / 2020: 0,00 / 2021: 0,00 / Subação: Aquisição de equipamentos para feiras agroecológicas urbanas 
_x000D_Produto: Equipamento Adquirido
_x000D_Unidade de Medida: Unidade
_x000D_Unidade Orçamentária: 1000 - SECRETARIA MUNICIPAL DE ASSISTÊNCIA SOCIAL, SEGURANÇA ALIMENTAR E CIDADANIA
_x000D_2018: 50.000,00 / 2019: 0,00 / 2020: 0,00 / 2021: 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50.000,00 / 2019: 0,00 / 2020: 0,00 / 2021: 0,00 / </v>
          </cell>
          <cell r="E25" t="str">
            <v xml:space="preserve">Recurso para a aquisição de três quites de barracas de feira e demais equipamentos necessários para a instalação de feiras de agroecologia urbana, que possam estimular as práticas sustentáveis em territórios de vilas, favelas e ocupações e garantir a segurança alimentar da população de Belo Horizonte. As feiras podem ocorrer nos territórios onde estão implantadas hortas e pomares agroecológicos e também no centro da cidade. Os estudos e o planejamento para a instalação de feiras é realizado pela Secretaria Municipal de Assistência Social, Segurança Alimentar e Cidadania. </v>
          </cell>
          <cell r="F25" t="str">
            <v>Aprovar</v>
          </cell>
          <cell r="G25">
            <v>0</v>
          </cell>
          <cell r="H25">
            <v>0</v>
          </cell>
          <cell r="I25" t="str">
            <v xml:space="preserve">
Área de resultado: 3 - Proteção Social, Segurança Alimentar e Esportes</v>
          </cell>
          <cell r="J25">
            <v>86</v>
          </cell>
        </row>
        <row r="26">
          <cell r="B26">
            <v>283</v>
          </cell>
          <cell r="C26" t="str">
            <v>Cida Falabella</v>
          </cell>
          <cell r="D26" t="str">
            <v xml:space="preserve">ACRÉSCIMO:
_x000D_Área de resultado: 3 - Proteção Social, Segurança Alimentar e Esportes
_x000D_Programa: 127 - Promoção e Defesa de Direitos Humanos e Cidadania
_x000D_Ação: 2337 - Promoção, Defesa e Garantia de Direitos
_x000D_2018: 100.000,00 / 2019: 100.000,00 / 2020: 100.000,00 / 2021: 100.000,00 / Subação: Alimentação e Transporte para as mulheres acolhidas pelo Benvinda e seus(suas) filhos(as)
_x000D_Produto: Pessoa atendida
_x000D_Unidade de Medida: Unidade
_x000D_Unidade Orçamentária: 1000 - SECRETARIA MUNICIPAL DE ASSISTÊNCIA SOCIAL, SEGURANÇA ALIMENTAR E CIDADANIA
_x000D_2018: 100.000,00 / 2019: 100.000,00 / 2020: 100.000,00 / 2021: 100.000,00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100.000,00 / 2019: 100.000,00 / 2020: 100.000,00 / 2021: 100.000,00 / </v>
          </cell>
          <cell r="E26" t="str">
            <v xml:space="preserve">A Casa Benvinda desenvolve ações de prevenção, inclusão social e produtiva e de saúde para mulheres em situação de violência machista. Pela elevada procura, é fundamental a ampliação das ações de garantia de direitos._x000D_
_x000D_
A Casa acolhe, orienta, forma e informa mulheres de todo o Estado de Minas Gerais e para seguir desenvolvendo suas ações, necessita promover ampliação da equipe técnica e garantia de elementos básicos para o acesso da acolhidas, como: deslocamento e alimentação para as mulheres e suas crianças. Além disso, é imprescindível a aquisição de materiais de higiene pessoal, verba para comunicação e atividades formativas. _x000D_
_x000D_
A realidade, entretanto, demonstra carência permanente de vários desses recursos, motivo pelo qual esta emenda atribui o valor de R$106.000,00 para subsídio do transporte e alimentação de parte das acolhidas._x000D_
_x000D_
Dados: na LOA estão previstos 720 atendimentos para 2018, em 2017 foram acolhidas 520 mulheres de janeiro a junho, comprovando que a demanda é superior a oferta._x000D_
</v>
          </cell>
          <cell r="F26" t="str">
            <v>Aprovar</v>
          </cell>
          <cell r="G26">
            <v>0</v>
          </cell>
          <cell r="H26">
            <v>0</v>
          </cell>
          <cell r="I26" t="str">
            <v xml:space="preserve">
Área de resultado: 3 - Proteção Social, Segurança Alimentar e Esportes</v>
          </cell>
          <cell r="J26">
            <v>91</v>
          </cell>
        </row>
        <row r="27">
          <cell r="B27" t="str">
            <v>sem correspondente</v>
          </cell>
          <cell r="C27" t="str">
            <v>Comissão de Orçamento e Finanças Públicas</v>
          </cell>
          <cell r="D27" t="str">
            <v xml:space="preserve">ACRÉSCIMO:
_x000D_Área de resultado: 3 - Proteção Social, Segurança Alimentar e Esportes
_x000D_Programa: 127 - Promoção e Defesa de Direitos Humanos e Cidadania
_x000D_Ação: 2335 - Educação Política em Direitos Humanos e Cidadania
_x000D_2018: 0,00 / 2019: 204.148,00 / 2020: 197.710,00 / 2021: 200.455,00 / Subação: 1 - Formação em Direitos e Cidadania para sociedade civil
_x000D_Produto: Pessoa formada
_x000D_Unidade de Medida: Pessoa
_x000D_Unidade Orçamentária: 1000 - SECRETARIA MUNICIPAL DE ASSISTÊNCIA SOCIAL, SEGURANÇA ALIMENTAR E CIDADANIA
_x000D_2018: 0 / 2019: 7.155 / 2020: 6.945 / 2021: 6.730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204.148,00 / 2020: 197.710,00 / 2021: 200.455,00 / </v>
          </cell>
          <cell r="E27" t="str">
            <v>Originária da Sugestão Popular 31</v>
          </cell>
          <cell r="F27" t="str">
            <v>Aprovar</v>
          </cell>
          <cell r="G27">
            <v>0</v>
          </cell>
          <cell r="H27">
            <v>0</v>
          </cell>
          <cell r="I27" t="str">
            <v xml:space="preserve">
Área de resultado: 3 - Proteção Social, Segurança Alimentar e Esportes</v>
          </cell>
          <cell r="J27">
            <v>97</v>
          </cell>
        </row>
        <row r="28">
          <cell r="B28" t="str">
            <v>sem correspondente</v>
          </cell>
          <cell r="C28" t="str">
            <v>Comissão de Orçamento e Finanças Públicas</v>
          </cell>
          <cell r="D28" t="str">
            <v xml:space="preserve">ACRÉSCIMO:
_x000D_Área de resultado: 3 - Proteção Social, Segurança Alimentar e Esportes
_x000D_Programa: 127 - Promoção e Defesa de Direitos Humanos e Cidadania
_x000D_Ação: 2335 - Educação Política em Direitos Humanos e Cidadania
_x000D_2018: 0,00 / 2019: 204.148,00 / 2020: 197.710,00 / 2021: 200.455,00 / Subação: 1 - Formação em Direitos e Cidadania para sociedade civil
_x000D_Produto: Pessoa formada
_x000D_Unidade de Medida: Pessoa
_x000D_Unidade Orçamentária: 1000 - SECRETARIA MUNICIPAL DE ASSISTÊNCIA SOCIAL, SEGURANÇA ALIMENTAR E CIDADANIA
_x000D_2018: 0 / 2019: 7.155 / 2020: 6.945 / 2021: 6.730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204.148,00 / 2020: 197.710,00 / 2021: 200.455,00 / </v>
          </cell>
          <cell r="E28" t="str">
            <v>Originária da Sugestão Popular 32</v>
          </cell>
          <cell r="F28" t="str">
            <v>Aprovar</v>
          </cell>
          <cell r="G28">
            <v>0</v>
          </cell>
          <cell r="H28">
            <v>0</v>
          </cell>
          <cell r="I28" t="str">
            <v xml:space="preserve">
Área de resultado: 3 - Proteção Social, Segurança Alimentar e Esportes</v>
          </cell>
          <cell r="J28">
            <v>98</v>
          </cell>
        </row>
        <row r="29">
          <cell r="B29">
            <v>291</v>
          </cell>
          <cell r="C29" t="str">
            <v>Comissão de Orçamento e Finanças Públicas</v>
          </cell>
          <cell r="D29" t="str">
            <v xml:space="preserve">ACRÉSCIMO:
_x000D_Área de resultado: 3 - Proteção Social, Segurança Alimentar e Esportes
_x000D_Programa: 19 - Proteção Social Básica
_x000D_Ação: 2647 - Programas e Projetos de Proteção Social Básica
_x000D_2018: 800.000,00 / 2019: 0,00 / 2020: 0,00 / 2021: 0,00 / Subação: 4 - Programa Municipal de Qualificação, Emprego e Renda
_x000D_Produto: Vaga disponibilizada
_x000D_Unidade de Medida: Unidade
_x000D_Unidade Orçamentária: 1011 - FUNDO MUNICIPAL DE ASSISTÊNCIA SOCIAL
_x000D_2018: 650 / 2019: 0 / 2020: 0 / 2021: 0 / 
_x000D_DEDUÇÃO:
_x000D_Área de resultado: 10 - Atendimento ao Cidadão e Melhoria da Gestão Pública
_x000D_Programa: 88 - Encargos Financeiros Municipais
_x000D_Ação: 3090 - Encargos com  PASEP
_x000D_Unidade Orçamentária: 4001 - ENCARGOS GERAIS DO MUNICÍPIO DA SECRETARIA MUNICIPAL DE FAZENDA
_x000D_2018: 800.000,00 / 2019: 0,00 / 2020: 0,00 / 2021: 0,00 / </v>
          </cell>
          <cell r="E29" t="str">
            <v>Originária da Sugestão Popular 57</v>
          </cell>
          <cell r="F29" t="str">
            <v>Aprovar</v>
          </cell>
          <cell r="G29">
            <v>0</v>
          </cell>
          <cell r="H29">
            <v>0</v>
          </cell>
          <cell r="I29" t="str">
            <v xml:space="preserve">
Área de resultado: 3 - Proteção Social, Segurança Alimentar e Esportes</v>
          </cell>
          <cell r="J29">
            <v>101</v>
          </cell>
        </row>
        <row r="30">
          <cell r="B30">
            <v>286</v>
          </cell>
          <cell r="C30" t="str">
            <v>Comissão de Orçamento e Finanças Públicas</v>
          </cell>
          <cell r="D30" t="str">
            <v xml:space="preserve">ACRÉSCIMO:
_x000D_Área de resultado: 3 - Proteção Social, Segurança Alimentar e Esportes
_x000D_Programa: 127 - Promoção e Defesa de Direitos Humanos e Cidadania
_x000D_Ação: 2337 - Promoção, Defesa e Garantia de Direitos
_x000D_2018: 30.000,00 / 2019: 30.000,00 / 2020: 30.000,00 / 2021: 30.000,00 / Subação: 10 - Estudo de casos em conjunto com o Sistema de Garantia de Direitos e Rede de Proteção à População LGBT
_x000D_Produto: Material produzido
_x000D_Unidade de Medida: Unidade
_x000D_Unidade Orçamentária: 1000 - SECRETARIA MUNICIPAL DE ASSISTÊNCIA SOCIAL, SEGURANÇA ALIMENTAR E CIDADANIA
_x000D_2018: 20 / 2019: 20 / 2020: 20 / 2021: 20 / 
_x000D_DEDUÇÃO:
_x000D_Área de resultado: 10 - Atendimento ao Cidadão e Melhoria da Gestão Pública
_x000D_Programa: 7 - Apoio Administrativo e Financeiro
_x000D_Ação: 2900 - Serviços Administrativos e Financeiros
_x000D_Unidade Orçamentária: 0201 - GABINETE DO PREFEITO
_x000D_2018: 30.000,00 / 2019: 30.000,00 / 2020: 30.000,00 / 2021: 30.000,00 / </v>
          </cell>
          <cell r="E30" t="str">
            <v>Originária da Sugestão Popular 73</v>
          </cell>
          <cell r="F30" t="str">
            <v>Aprovar</v>
          </cell>
          <cell r="G30">
            <v>0</v>
          </cell>
          <cell r="H30">
            <v>0</v>
          </cell>
          <cell r="I30" t="str">
            <v xml:space="preserve">
Área de resultado: 3 - Proteção Social, Segurança Alimentar e Esportes</v>
          </cell>
          <cell r="J30">
            <v>102</v>
          </cell>
        </row>
        <row r="31">
          <cell r="B31" t="str">
            <v>sem correspondente</v>
          </cell>
          <cell r="C31" t="str">
            <v>Comissão de Orçamento e Finanças Públicas</v>
          </cell>
          <cell r="D31" t="str">
            <v xml:space="preserve">ACRÉSCIMO:
_x000D_Área de resultado: 3 - Proteção Social, Segurança Alimentar e Esportes
_x000D_Programa: 127 - Promoção e Defesa de Direitos Humanos e Cidadania
_x000D_Ação: 2337 - Promoção, Defesa e Garantia de Direitos
_x000D_2018: 0,00 / 2019: 30.000,00 / 2020: 30.000,00 / 2021: 30.000,00 / Subação: 9 - Mapeamento de situação de violação de direitos da população LGBT
_x000D_Produto: Relatório do mapeamento realizado
_x000D_Unidade de Medida: Unidade
_x000D_Unidade Orçamentária: 1000 - SECRETARIA MUNICIPAL DE ASSISTÊNCIA SOCIAL, SEGURANÇA ALIMENTAR E CIDADANIA
_x000D_2018: 0 / 2019: 10 / 2020: 10 / 2021: 10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30.000,00 / 2020: 30.000,00 / 2021: 30.000,00 / </v>
          </cell>
          <cell r="E31" t="str">
            <v>Originária da Sugestão Popular 75</v>
          </cell>
          <cell r="F31" t="str">
            <v>Aprovar</v>
          </cell>
          <cell r="G31">
            <v>0</v>
          </cell>
          <cell r="H31">
            <v>0</v>
          </cell>
          <cell r="I31" t="str">
            <v xml:space="preserve">
Área de resultado: 3 - Proteção Social, Segurança Alimentar e Esportes</v>
          </cell>
          <cell r="J31">
            <v>103</v>
          </cell>
        </row>
        <row r="32">
          <cell r="B32">
            <v>292</v>
          </cell>
          <cell r="C32" t="str">
            <v>Comissão de Orçamento e Finanças Públicas</v>
          </cell>
          <cell r="D32" t="str">
            <v xml:space="preserve">ACRÉSCIMO:
_x000D_Área de resultado: 3 - Proteção Social, Segurança Alimentar e Esportes
_x000D_Programa: 308 - BH Cidade Sustentável: Mobilizar, Educar e Cultivar Alimentação Saudável
_x000D_Ação: 2923 - Valorização da Gastronomia articulada à Produção Agroecológica e Orgânica
_x000D_2018: 200.000,00 / 2019: 0,00 / 2020: 0,00 / 2021: 0,00 / Subação: 2 - Adequação da Estrutura do Mercado da Lagoinha
_x000D_Produto: Equipamento revitalizado
_x000D_Unidade de Medida: Percentual de execução
_x000D_Unidade Orçamentária: 1000 - SECRETARIA MUNICIPAL DE ASSISTÊNCIA SOCIAL, SEGURANÇA ALIMENTAR E CIDADANIA
_x000D_2018: 25 / 2019: 0 / 2020: 0 / 2021: 0 / 
_x000D_DEDUÇÃO:
_x000D_Área de resultado: 9 - Habitação, Urbanização, Regulação e Ambiente Urbano
_x000D_Programa: 59 - Coordenação da Política Urbana
_x000D_Ação: 2890 - Fiscalização Urbano - Ambiental
_x000D_Unidade Orçamentária: 3300 - SECRETARIA MUNICIPAL DE POLÍTICA URBANA
_x000D_2018: 200.000,00 / 2019: 0,00 / 2020: 0,00 / 2021: 0,00 / </v>
          </cell>
          <cell r="E32" t="str">
            <v>Originária da Sugestão Popular 109</v>
          </cell>
          <cell r="F32" t="str">
            <v>Aprovar</v>
          </cell>
          <cell r="G32">
            <v>0</v>
          </cell>
          <cell r="H32">
            <v>0</v>
          </cell>
          <cell r="I32" t="str">
            <v xml:space="preserve">
Área de resultado: 3 - Proteção Social, Segurança Alimentar e Esportes</v>
          </cell>
          <cell r="J32">
            <v>110</v>
          </cell>
        </row>
        <row r="33">
          <cell r="B33" t="str">
            <v>sem correspondente</v>
          </cell>
          <cell r="C33" t="str">
            <v>Comissão de Orçamento e Finanças Públicas</v>
          </cell>
          <cell r="D33" t="str">
            <v xml:space="preserve">ACRÉSCIMO:
_x000D_Área de resultado: 3 - Proteção Social, Segurança Alimentar e Esportes
_x000D_Programa: 20 - Proteção Social Especial
_x000D_Ação: 2403 - Serviço de Proteção Social Especial de Alta Complexidade
_x000D_2018: 0,00 / 2019: 510.000,00 / 2020: 510.000,00 / 2021: 510.000,00 / Subação: promoção de manutenção e recuperação de infraestrutura das unidades de acolhimento institucional para crianças e adolescentes, contemplando  reformas e aquisição de equipamentos
_x000D_Produto: Infraestrutura de atendimento adequada
_x000D_Unidade de Medida: unidade
_x000D_Unidade Orçamentária: 1011 - FUNDO MUNICIPAL DE ASSISTÊNCIA SOCIAL
_x000D_2018: 0,00 / 2019: 510.000,00 / 2020: 510.000,00 / 2021: 510.000,00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510.000,00 / 2020: 510.000,00 / 2021: 510.000,00 / </v>
          </cell>
          <cell r="E33" t="str">
            <v>Originária da Sugestão Popular 140</v>
          </cell>
          <cell r="F33" t="str">
            <v>Aprovar</v>
          </cell>
          <cell r="G33">
            <v>0</v>
          </cell>
          <cell r="H33">
            <v>0</v>
          </cell>
          <cell r="I33" t="str">
            <v xml:space="preserve">
Área de resultado: 3 - Proteção Social, Segurança Alimentar e Esportes</v>
          </cell>
          <cell r="J33">
            <v>116</v>
          </cell>
        </row>
        <row r="34">
          <cell r="B34" t="str">
            <v>sem correspondente</v>
          </cell>
          <cell r="C34" t="str">
            <v>Marilda Portela</v>
          </cell>
          <cell r="D34" t="str">
            <v xml:space="preserve">ACRÉSCIMO:
_x000D_Área de resultado: 3 - Proteção Social, Segurança Alimentar e Esportes
_x000D_Programa: 132 - Segurança Alimentar e Nutricional na Perspectiva do Direito e da Assistência Alimentar
_x000D_Ação: 2761 - Gestão da Alimentação Escolar
_x000D_2018: 0,00 / 2019: 800.000,00 / 2020: 807.520,00 / 2021: 815.110,00 / Subação: 8 - Alimentação para  alunos das Unidades Conveniadas de Atendimento Educacional integrado
_x000D_Produto: Refeição Servida
_x000D_Unidade de Medida: Unidade
_x000D_Unidade Orçamentária: 1014 - FUNDO MUNICIPAL DE ALIMENTAÇÃO ESCOLAR
_x000D_2018: 0 / 2019: 29.862 / 2020: 29.862 / 2021: 29.862 / 
_x000D_DEDUÇÃO:
_x000D_Área de resultado: 10 - Atendimento ao Cidadão e Melhoria da Gestão Pública
_x000D_Programa: 93 - Articulação de Políticas
_x000D_Ação: 2060 - Articulações das Políticas do Governo Municipal
_x000D_Unidade Orçamentária: 2000 - SECRETARIA MUNICIPAL DE GOVERNO
_x000D_2018: 0,00 / 2019: 800.000,00 / 2020: 807.520,00 / 2021: 815.110,00 / </v>
          </cell>
          <cell r="E34" t="str">
            <v>Necessidade de garantir aporte suficiente para a assistência alimentar aos estudantes da faixa de 7 a 14 anos que são atendidos na rede parceira.</v>
          </cell>
          <cell r="F34" t="str">
            <v>Aprovar</v>
          </cell>
          <cell r="G34">
            <v>0</v>
          </cell>
          <cell r="H34">
            <v>0</v>
          </cell>
          <cell r="I34" t="str">
            <v xml:space="preserve">
Área de resultado: 3 - Proteção Social, Segurança Alimentar e Esportes</v>
          </cell>
          <cell r="J34">
            <v>125</v>
          </cell>
        </row>
        <row r="35">
          <cell r="B35">
            <v>263</v>
          </cell>
          <cell r="C35" t="str">
            <v>Cida Falabella</v>
          </cell>
          <cell r="D35" t="str">
            <v xml:space="preserve">ACRÉSCIMO:
_x000D_Área de resultado: 3 - Proteção Social, Segurança Alimentar e Esportes
_x000D_Programa: 127 - Promoção e Defesa de Direitos Humanos e Cidadania
_x000D_Ação: 2337 - Promoção, Defesa e Garantia de Direitos
_x000D_2018: 26.500,00 / 2019: 26.500,00 / 2020: 26.500,00 / 2021: 26.500,00 / Subação: Alimentação e Transporte para as mulheres acolhidas pelo Benvinda e seus(suas) filhos(as)
_x000D_Produto: Pessoa atendida
_x000D_Unidade de Medida: unidade
_x000D_Unidade Orçamentária: 1000 - SECRETARIA MUNICIPAL DE ASSISTÊNCIA SOCIAL, SEGURANÇA ALIMENTAR E CIDADANIA
_x000D_2018: 26.500,00 / 2019: 26.500,00 / 2020: 26.500,00 / 2021: 26.500,00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26.500,00 / 2019: 26.500,00 / 2020: 26.500,00 / 2021: 26.500,00 / </v>
          </cell>
          <cell r="E35" t="str">
            <v xml:space="preserve">A Casa Benvinda desenvolve ações de prevenção, inclusão social e produtiva e de saúde para mulheres em situação de violência machista. Pela elevada procura, é fundamental a ampliação das ações de garantia de direitos._x000D_
_x000D_
A Casa acolhe, orienta, forma e informa mulheres de todo o Estado de Minas Gerais e para seguir desenvolvendo suas ações, necessita promover ampliação da equipe técnica e garantia de elementos básicos para o acesso da acolhidas, como: deslocamento e alimentação para as mulheres e suas crianças. Além disso, é imprescindível a aquisição de materiais de higiene pessoal, verba para comunicação e atividades formativas. _x000D_
_x000D_
A realidade, entretanto, demonstra carência permanente de vários desses recursos, motivo pelo qual esta emenda atribui o valor de R$106.000,00 para subsídio do transporte e alimentação de parte das acolhidas._x000D_
_x000D_
Dados: na LOA estão previstos 720 atendimentos para 2018, em 2017 foram acolhidas 520 mulheres de janeiro a junho, comprovando que a demanda é superior a oferta._x000D_
_x000D_
Ações de divulgação no mês de março, geram demandas ainda maiores do que as previstas para os demais meses do ano._x000D_
</v>
          </cell>
          <cell r="F35" t="str">
            <v>Retirada</v>
          </cell>
          <cell r="G35">
            <v>0</v>
          </cell>
          <cell r="H35">
            <v>0</v>
          </cell>
          <cell r="I35" t="str">
            <v xml:space="preserve">
Área de resultado: 3 - Proteção Social, Segurança Alimentar e Esportes</v>
          </cell>
          <cell r="J35">
            <v>81</v>
          </cell>
        </row>
        <row r="36">
          <cell r="B36">
            <v>1</v>
          </cell>
          <cell r="C36" t="str">
            <v>Wesley Autoescola</v>
          </cell>
          <cell r="D36" t="str">
            <v xml:space="preserve">ACRÉSCIMO:
_x000D_Área de resultado: 1 - Saúde
_x000D_Programa: 204 - Gestão e Regionalização da Saúde
_x000D_Ação: 1216 - Construção, Ampliação e Reforma de Unidades de Saúde
_x000D_2018: 3.000.000,00 / 2019: 0,00 / 2020: 0,00 / 2021: 0,00 / Subação: 1 - Construção, Ampliação e Reforma de Unidades de Saúde
_x000D_Produto: Obra executada
_x000D_Unidade de Medida: Unidade
_x000D_Unidade Orçamentária: 2302 - FUNDO MUNICIPAL DE SAÚDE
_x000D_2018: 1 / 2019: 0 / 2020: 0 / 2021: 0 / 
_x000D_DEDUÇÃO:
_x000D_Área de resultado: 5 - Cultura
_x000D_Programa: 154 - Fomento, Incentivo e Desenvolvimento Cultural
_x000D_Ação: 2371 - Fomento e Estímulo à Cultura
_x000D_Unidade Orçamentária: 3103 - FUNDAÇÃO MUNICIPAL DE CULTURA
_x000D_2018: 1.200.000,00 / 2019: 0,00 / 2020: 0,00 / 2021: 0,00 / Área de resultado: 5 - Cultura
_x000D_Programa: 146 - Gestão da Política Municipal de Cultura
_x000D_Ação: 2338 - Gestão, Planejamento e Administração Cultural
_x000D_Unidade Orçamentária: 3103 - FUNDAÇÃO MUNICIPAL DE CULTURA
_x000D_2018: 200.000,00 / 2019: 0,00 / 2020: 0,00 / 2021: 0,00 / Área de resultado: 5 - Cultura
_x000D_Programa: 146 - Gestão da Política Municipal de Cultura
_x000D_Ação: 2906 - Requalificação das Unidades e Espaços Culturais
_x000D_Unidade Orçamentária: 3103 - FUNDAÇÃO MUNICIPAL DE CULTURA
_x000D_2018: 250.000,00 / 2019: 0,00 / 2020: 0,00 / 2021: 0,00 / Área de resultado: 5 - Cultura
_x000D_Programa: 146 - Gestão da Política Municipal de Cultura
_x000D_Ação: 2900 - Serviços Administrativos e Financeiros
_x000D_Unidade Orçamentária: 3103 - FUNDAÇÃO MUNICIPAL DE CULTURA
_x000D_2018: 1.350.000,00 / 2019: 0,00 / 2020: 0,00 / 2021: 0,00 / </v>
          </cell>
          <cell r="E36" t="str">
            <v>à construção de Unidade de Saúde na área pertencente a Prefeitura Municipal de Belo Horizonte, situada na Avenida Haiydée Abras Homssi, entre os números 451-560, no Bairro Conjunto Jatobá IV (Vale do Jatobá), CEP 30664-160, em Belo Horizonte. O valor de R$ 3.000.000,00 foi estimado com base nos valores gastos com a implantação da Unidade de Saúde "Centro de Saúde Camargos" que custou até 2015 um total de R$ 2.049.035,99.</v>
          </cell>
          <cell r="F36" t="str">
            <v>Rejeitar</v>
          </cell>
          <cell r="G36" t="str">
            <v>Programa e unidade orçamentária na dedução são incompatíveis com LOA. Ultrapassou 30% em 2018. Dotações de dedução restantes viraram janela.</v>
          </cell>
          <cell r="H36" t="str">
            <v>PC17</v>
          </cell>
          <cell r="I36" t="str">
            <v>Área de resultado: 1 - Saúde</v>
          </cell>
          <cell r="J36">
            <v>1</v>
          </cell>
        </row>
        <row r="37">
          <cell r="B37">
            <v>261</v>
          </cell>
          <cell r="C37" t="str">
            <v>Cida Falabella</v>
          </cell>
          <cell r="D37" t="str">
            <v xml:space="preserve">ACRÉSCIMO:
_x000D_Área de resultado: 1 - Saúde
_x000D_Programa: 157 - Atenção Primária à Saúde (APS)
_x000D_Ação: 2690 - Saúde da Família
_x000D_2018: 0,00 / 2019: 900.000,00 / 2020: 900.000,00 / 2021: 900.000,00 / Subação: 7 - Equipes de Saúde da Família
_x000D_Produto: Equipe existente
_x000D_Unidade de Medida: Unidade
_x000D_Unidade Orçamentária: 2302 - FUNDO MUNICIPAL DE SAÚDE
_x000D_2018: 0 / 2019: 30.000 / 2020: 30.000 / 2021: 30.000 / 
_x000D_DEDUÇÃO:
_x000D_Área de resultado: 10 - Atendimento ao Cidadão e Melhoria da Gestão Pública
_x000D_Programa: 148 - Gestão do Planejamento, Orçamento e Informação
_x000D_Ação: 2900 - Serviços Administrativos e Financeiros
_x000D_Unidade Orçamentária: 0600 - SECRETARIA MUNICIPAL DE PLANEJAMENTO, ORÇAMENTO E GESTÃO
_x000D_2018: 0,00 / 2019: 900.000,00 / 2020: 900.000,00 / 2021: 900.000,00 / </v>
          </cell>
          <cell r="E37" t="str">
            <v>Ampliação da meta física relativa aos atendimentos em Saúde da Família para garantir acesso às 30.000 pessoas que vivem nas ocupações urbanas da Izidora: Rosa Leão, Esperança e Vitória. Considerando o valor de R$30,00 por atendimento, a estimativa de acréscimo no orçamento é de R$900.000,00 por ano com base no demonstrativo de execução das metas  físicas e financeiras da prestação de contas do exercício de 2016.</v>
          </cell>
          <cell r="F37" t="str">
            <v>Aprovada com subemenda</v>
          </cell>
          <cell r="G37" t="str">
            <v>Retirando ano de 2018 que na LOA bateu 30%</v>
          </cell>
          <cell r="H37" t="str">
            <v>PC3</v>
          </cell>
          <cell r="I37" t="str">
            <v>Área de resultado: 1 - Saúde</v>
          </cell>
          <cell r="J37">
            <v>79</v>
          </cell>
        </row>
        <row r="38">
          <cell r="B38">
            <v>126</v>
          </cell>
          <cell r="C38" t="str">
            <v>Osvaldo Lopes</v>
          </cell>
          <cell r="D38" t="str">
            <v xml:space="preserve">ACRÉSCIMO:
_x000D_Área de resultado: 1 - Saúde
_x000D_Programa: 28 - Vigilância em Saúde
_x000D_Ação: 2829 - Vigilância em Saúde
_x000D_2018: 0,00 / 2019: 1.000.000,00 / 2020: 1.000.000,00 / 2021: 1.000.000,00 / Subação: Ações de Vigilância e Prevenção da Leishmaniose Visceral
_x000D_Produto: Ação realizada
_x000D_Unidade de Medida: Unidade
_x000D_Unidade Orçamentária: 2302 - FUNDO MUNICIPAL DE SAÚDE
_x000D_2018: 0,00 / 2019: 1.000.000,00 / 2020: 1.000.000,00 / 2021: 1.000.000,00 / 
_x000D_DEDUÇÃO:
_x000D_Área de resultado: 9 - Habitação, Urbanização, Regulação e Ambiente Urbano
_x000D_Programa: 233 - Manutenção da Cidade
_x000D_Ação: 1203 - Drenagem e Tratamento de Fundos de Vale
_x000D_Unidade Orçamentária: 2702 - SUPERINTENDÊNCIA DE DESENVOLVIMENTO DA CAPITAL
_x000D_2018: 0,00 / 2019: 706.000,00 / 2020: 706.000,00 / 2021: 706.000,00 / Área de resultado: 7 - Mobilidade Urbana
_x000D_Programa: 62 - Gestão do Sistema Viário Municipal
_x000D_Ação: 1330 - Obras Estruturantes do Sistema Viário
_x000D_Unidade Orçamentária: 2700 - SECRETARIA MUNICIPAL DE OBRAS E INFRAESTRUTURA
_x000D_2018: 0,00 / 2019: 294.000,00 / 2020: 294.000,00 / 2021: 294.000,00 / </v>
          </cell>
          <cell r="E38" t="str">
            <v>para criação da sub-ação Ações de Vigilância e Prevenção da Leishmaniose Visceral.</v>
          </cell>
          <cell r="F38" t="str">
            <v>Aprovada com subemenda</v>
          </cell>
          <cell r="G38" t="str">
            <v>Retirando ano de 2018 que na LOA tem mais dotações de dedução que no PPAG</v>
          </cell>
          <cell r="H38" t="str">
            <v>PC6</v>
          </cell>
          <cell r="I38" t="str">
            <v>Área de resultado: 1 - Saúde</v>
          </cell>
          <cell r="J38">
            <v>42</v>
          </cell>
        </row>
        <row r="39">
          <cell r="B39">
            <v>45</v>
          </cell>
          <cell r="C39" t="str">
            <v>Doorgal Andrada</v>
          </cell>
          <cell r="D39" t="str">
            <v xml:space="preserve">ACRÉSCIMO:
_x000D_Área de resultado: 1 - Saúde
_x000D_Programa: 114 - Rede de Cuidados Especializados Complementares à Saúde
_x000D_Ação: 2893 - Rede de Urgência
_x000D_2018: 200.000,00 / 2019: 300.000,00 / 2020: 400.000,00 / 2021: 500.000,00 / Subação: Transporte de urgência / Motocicletas / SAMU
_x000D_Produto: Pessoa beneficiada
_x000D_Unidade de Medida: pessoas
_x000D_Unidade Orçamentária: 2302 - FUNDO MUNICIPAL DE SAÚDE
_x000D_2018: 200.000,00 / 2019: 300.000,00 / 2020: 400.000,00 / 2021: 500.000,00 / 
_x000D_DEDUÇÃO:
_x000D_Área de resultado: 9 - Habitação, Urbanização, Regulação e Ambiente Urbano
_x000D_Programa: 59 - Coordenação da Política Urbana
_x000D_Ação: 2854 - Planejamento e Gestão da Politica Urbana
_x000D_Unidade Orçamentária: 3300 - SECRETARIA MUNICIPAL DE POLÍTICA URBANA
_x000D_2018: 200.000,00 / 2019: 300.000,00 / 2020: 400.000,00 / 2021: 500.000,00 / </v>
          </cell>
          <cell r="E39" t="str">
            <v xml:space="preserve">A sub-ação "Transporte de urgência / Motocicletas / SAMU" criada e a alocação de recursos realizada visa propiciar a aquisição e o uso de motocicletas para o atendimento de urgência do SAMU. </v>
          </cell>
          <cell r="F39" t="str">
            <v>Aprovar</v>
          </cell>
          <cell r="G39">
            <v>0</v>
          </cell>
          <cell r="H39">
            <v>0</v>
          </cell>
          <cell r="I39" t="str">
            <v>Área de resultado: 1 - Saúde</v>
          </cell>
          <cell r="J39">
            <v>10</v>
          </cell>
        </row>
        <row r="40">
          <cell r="B40">
            <v>193</v>
          </cell>
          <cell r="C40" t="str">
            <v>Gilson Reis</v>
          </cell>
          <cell r="D40" t="str">
            <v xml:space="preserve">ACRÉSCIMO:
_x000D_Área de resultado: 1 - Saúde
_x000D_Programa: 117 - Gestão do SUS-BH
_x000D_Ação: 2662 - Gestão do SUS-BH
_x000D_2018: 2.500.000,00 / 2019: 2.500.000,00 / 2020: 2.500.000,00 / 2021: 2.500.000,00 / Subação: Centro de Parto Normal Leonina Leonor Ribeiro
_x000D_Produto: serviços administrativos
_x000D_Unidade de Medida: metas administrativas
_x000D_Unidade Orçamentária: 2302 - FUNDO MUNICIPAL DE SAÚDE
_x000D_2018: 2.500.000,00 / 2019: 2.500.000,00 / 2020: 2.500.000,00 / 2021: 2.500.000,00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1.939.000,00 / 2019: 1.939.000,00 / 2020: 1.939.000,00 / 2021: 1.939.000,00 / Área de resultado: 10 - Atendimento ao Cidadão e Melhoria da Gestão Pública
_x000D_Programa: 3 - Prestação de Serviços Jurídicos
_x000D_Ação: 2010 - Gestão Processual dos Assuntos Jurídicos
_x000D_Unidade Orçamentária: 0500 - PROCURADORIA-GERAL DO MUNICÍPIO
_x000D_2018: 561.000,00 / 2019: 561.000,00 / 2020: 561.000,00 / 2021: 561.000,00 / </v>
          </cell>
          <cell r="E40" t="str">
            <v>Valor destinado ao custeio anual para o funcionamento dos centro de Parto Normal (CPN) da Maternidade Leonina Leonor Ribeiro</v>
          </cell>
          <cell r="F40" t="str">
            <v>Aprovar</v>
          </cell>
          <cell r="G40">
            <v>0</v>
          </cell>
          <cell r="H40">
            <v>0</v>
          </cell>
          <cell r="I40" t="str">
            <v>Área de resultado: 1 - Saúde</v>
          </cell>
          <cell r="J40">
            <v>46</v>
          </cell>
        </row>
        <row r="41">
          <cell r="B41">
            <v>246</v>
          </cell>
          <cell r="C41" t="str">
            <v>Cida Falabella</v>
          </cell>
          <cell r="D41" t="str">
            <v xml:space="preserve">ACRÉSCIMO:
_x000D_Área de resultado: 1 - Saúde
_x000D_Programa: 28 - Vigilância em Saúde
_x000D_Ação: 2829 - Vigilância em Saúde
_x000D_2018: 450.000,00 / 2019: 450.000,00 / 2020: 450.000,00 / 2021: 450.000,00 / Subação: 1 - Ações de Vigilância, Prevenção e Controle de Doenças e Agravos - zoonozes
_x000D_Produto: Vistoria realizada
_x000D_Unidade de Medida: Unidade
_x000D_Unidade Orçamentária: 2302 - FUNDO MUNICIPAL DE SAÚDE
_x000D_2018: 15.000 / 2019: 15.000 / 2020: 15.000 / 2021: 15.000 / 
_x000D_DEDUÇÃO:
_x000D_Área de resultado: 10 - Atendimento ao Cidadão e Melhoria da Gestão Pública
_x000D_Programa: 148 - Gestão do Planejamento, Orçamento e Informação
_x000D_Ação: 1373 - Gestão do Plano Diretor de Informática
_x000D_Unidade Orçamentária: 0600 - SECRETARIA MUNICIPAL DE PLANEJAMENTO, ORÇAMENTO E GESTÃO
_x000D_2018: 450.000,00 / 2019: 450.000,00 / 2020: 450.000,00 / 2021: 450.000,00 / </v>
          </cell>
          <cell r="E41" t="str">
            <v xml:space="preserve">Ampliação das vistorias em cerca de 15.000 domicílios/ano localizados em áreas de interesse social recentes, também conhecidas como ocupações urbanas: Izidora, (regional Norte), Novo Lajedo (regional Nordeste), Dandara (regional Venda Nova), Camilo Torres, Irmã Dorothy, Eliana Silva, Paulo Freire, Horta e Nelson Mandela (regional Barreiro), Novo Paraíso (regional Oeste), Terra Nossa (regional Leste).  As novas áreas de interesse social recorrentemente denunciam a ausência de políticas de vigilância e controle da zoonoses. Em que pese os conflitos possessórios que atravessam essas comunidades e a ausência de reconhecimento formal dos endereços das residências, o direito à saúde integral e a um ambiente saudável são universais. Nesses territórios, marcados pela ausência de sistemas de saneamento básico e alta vulnerabilidade social, o programa de vigilância sanitária deve atuar de forma mais mais focalizada e intensa.  O valor de R$30,00 (trinta reais) por vistoria foi estimado a partir do demonstrativo de execução das metas físicas - prestação de de contas do exercício de 2016._x000D_
</v>
          </cell>
          <cell r="F41" t="str">
            <v>Aprovar</v>
          </cell>
          <cell r="G41">
            <v>0</v>
          </cell>
          <cell r="H41">
            <v>0</v>
          </cell>
          <cell r="I41" t="str">
            <v>Área de resultado: 1 - Saúde</v>
          </cell>
          <cell r="J41">
            <v>65</v>
          </cell>
        </row>
        <row r="42">
          <cell r="B42">
            <v>250</v>
          </cell>
          <cell r="C42" t="str">
            <v>Cida Falabella</v>
          </cell>
          <cell r="D42" t="str">
            <v xml:space="preserve">ACRÉSCIMO:
_x000D_Área de resultado: 1 - Saúde
_x000D_Programa: 157 - Atenção Primária à Saúde (APS)
_x000D_Ação: 2690 - Saúde da Família
_x000D_2018: 375.000,00 / 2019: 375.000,00 / 2020: 375.000,00 / 2021: 375.000,00 / Subação: Cadastramento de famílias nas áreas de interesse social do município
_x000D_Produto: Família Cadastrada
_x000D_Unidade de Medida: Unidade
_x000D_Unidade Orçamentária: 2302 - FUNDO MUNICIPAL DE SAÚDE
_x000D_2018: 375.000,00 / 2019: 375.000,00 / 2020: 375.000,00 / 2021: 375.000,00 / 
_x000D_DEDUÇÃO:
_x000D_Área de resultado: 10 - Atendimento ao Cidadão e Melhoria da Gestão Pública
_x000D_Programa: 3 - Prestação de Serviços Jurídicos
_x000D_Ação: 2010 - Gestão Processual dos Assuntos Jurídicos
_x000D_Unidade Orçamentária: 0500 - PROCURADORIA-GERAL DO MUNICÍPIO
_x000D_2018: 375.000,00 / 2019: 375.000,00 / 2020: 375.000,00 / 2021: 375.000,00 / </v>
          </cell>
          <cell r="E42" t="str">
            <v xml:space="preserve">Cadastramento de famílias para acesso à saúde em áreas de interesse social, também conhecidas como ocupações urbanas:  Izidora, (regional Norte), Novo Lajedo (regional Nordeste), Dandara (regional Venda Nova), Camilo Torres, Irmã Dorothy, Eliana Silva, Paulo Freire, Horta e Nelson Mandela (regional Barreiro), Novo Paraíso (regional Oeste). _x000D_
Ocupações, vilas e favelas recorrentemente denunciam a negativa de atendimento à saúde pela condição informal de moradia.  Existem aproximadamente 50.000 pessoas residindo nesses territórios, a maioria concentrada nas regionais Norte, Venda Nova e Barreiro. Os números são aproximados pela ausência de cadastramento pelo poder público municipal. Em que pese os conflitos possessórios que atravessam essas comunidades e a ausência de reconhecimento formal dos endereços das residências, deve ser considerado o direito à saúde integral e universal a todo cidadão brasileiro. Nesses territórios, marcados pela alta vulnerabilidade social, o atendimento primário à saúde se faz ainda mais necessário, o que demanda o desenvolvimento de ações para a expansão da atenção primária, entre as quais se destaca o cadastramento domiciliar._x000D_
</v>
          </cell>
          <cell r="F42" t="str">
            <v>Aprovar</v>
          </cell>
          <cell r="G42">
            <v>0</v>
          </cell>
          <cell r="H42">
            <v>0</v>
          </cell>
          <cell r="I42" t="str">
            <v>Área de resultado: 1 - Saúde</v>
          </cell>
          <cell r="J42">
            <v>68</v>
          </cell>
        </row>
        <row r="43">
          <cell r="B43">
            <v>257</v>
          </cell>
          <cell r="C43" t="str">
            <v>Cida Falabella</v>
          </cell>
          <cell r="D43" t="str">
            <v xml:space="preserve">ACRÉSCIMO:
_x000D_Área de resultado: 1 - Saúde
_x000D_Programa: 157 - Atenção Primária à Saúde (APS)
_x000D_Ação: 2690 - Saúde da Família
_x000D_2018: 200.000,00 / 2019: 300.000,00 / 2020: 300.000,00 / 2021: 400.000,00 / Subação: 3 -  Academias da Cidade
_x000D_Produto: Academias da Cidade em funcionamento
_x000D_Unidade de Medida: Unidade
_x000D_Unidade Orçamentária: 2302 - FUNDO MUNICIPAL DE SAÚDE
_x000D_2018: 10 / 2019: 15 / 2020: 15 / 2021: 20 / 
_x000D_DEDUÇÃO:
_x000D_Área de resultado: 3 - Proteção Social, Segurança Alimentar e Esportes
_x000D_Programa: 101 - Promoção e Democratização das Práticas de Esportes e Lazer
_x000D_Ação: 2106 - Gestão da Política de Esporte e Lazer
_x000D_Unidade Orçamentária: 3000 - SECRETARIA MUNICIPAL DE ESPORTES E LAZER
_x000D_2018: 200.000,00 / 2019: 300.000,00 / 2020: 300.000,00 / 2021: 400.000,00 / </v>
          </cell>
          <cell r="E43" t="str">
            <v xml:space="preserve">Esta emenda busca garantir efetividade à política que vem sendo implementada pela prefeitura desde 2006, colocando em funcionamento as academias da cidade. Esta política foi desenvolvida pela Secretaria Municipal da Saúde para promover saúde e contribuir para a melhoria da qualidade de vida dos cidadãos. As atividades realizadas visam a melhora do condicionamento cardiorrespiratório, consciência corporal, flexibilidade, força e coordenação motora geral, através dos conteúdos da Educação Física, como ginásticas, danças, jogos, esportes, lutas e caminhada orientada. A atenção à saúde também é válida para outros temas, como alimentação e tabagismo._x000D_
As academias funcionam em vários pontos da cidade  com média de 400 usuários em cada unidade mas precisa ampliar o atendimento para população residente em ocupações urbanas. Cada academia possui dois professores formados e dois estagiários em Educação Física. Os usuários ainda são acompanhados por outros profissionais, como nutricionistas e fisioterapeutas, do Núcleo de Apoio à Saúde da Família (Nasf). Há cerca de 10 academias por regional proposta de ampliar a meta em 10 academias da cidade por regional no primeiro ano, ampliando para 15 academias por regional no segundo e terceiro ano e 20 academias por regional no quarto ano. _x000D_
</v>
          </cell>
          <cell r="F43" t="str">
            <v>Aprovar</v>
          </cell>
          <cell r="G43">
            <v>0</v>
          </cell>
          <cell r="H43">
            <v>0</v>
          </cell>
          <cell r="I43" t="str">
            <v>Área de resultado: 1 - Saúde</v>
          </cell>
          <cell r="J43">
            <v>75</v>
          </cell>
        </row>
        <row r="44">
          <cell r="B44">
            <v>258</v>
          </cell>
          <cell r="C44" t="str">
            <v>Pedro Patrus</v>
          </cell>
          <cell r="D44" t="str">
            <v xml:space="preserve">ACRÉSCIMO:
_x000D_Área de resultado: 1 - Saúde
_x000D_Programa: 114 - Rede de Cuidados Especializados Complementares à Saúde
_x000D_Ação: 2873 - Apoio às Ações de Políticas sobre Drogas
_x000D_2018: 100.000,00 / 2019: 0,00 / 2020: 100.000,00 / 2021: 0,00 / Subação: Seminários e formações na área de álcool e outras drogas
_x000D_Produto: Evento Realizado
_x000D_Unidade de Medida: unidade
_x000D_Unidade Orçamentária: 2304 - FUNDO MUNICIPAL SOBRE DROGAS
_x000D_2018: 100.000,00 / 2019: 0,00 / 2020: 100.000,00 / 2021: 0,00 / 
_x000D_DEDUÇÃO:
_x000D_Área de resultado: 10 - Atendimento ao Cidadão e Melhoria da Gestão Pública
_x000D_Programa: 85 - Gestão da Política de Tecnologia da Informação e Comunicação
_x000D_Ação: 2602 - Gerenciamento, Implantação e Atendimento de Serviços na RMI
_x000D_Unidade Orçamentária: 0604 - EMPRESA DE INFORMÁTICA E INFORMAÇÃO DO MUNICÍPIO DE BELO HORIZONTE
_x000D_2018: 100.000,00 / 2019: 0,00 / 2020: 100.000,00 / 2021: 0,00 / </v>
          </cell>
          <cell r="E44" t="str">
            <v>Realização de Seminários e formações na área de álcool e outras drogas, de acordo com a Política de Atenção Integral aos Usuários de Álcool e Outras Drogas, calcada na redução de danos, cuidado em liberdade e em consonância com o SUS, Reforma Psiquiátrica antimanicomial e reinserção social.</v>
          </cell>
          <cell r="F44" t="str">
            <v>Aprovar</v>
          </cell>
          <cell r="G44">
            <v>0</v>
          </cell>
          <cell r="H44">
            <v>0</v>
          </cell>
          <cell r="I44" t="str">
            <v>Área de resultado: 1 - Saúde</v>
          </cell>
          <cell r="J44">
            <v>76</v>
          </cell>
        </row>
        <row r="45">
          <cell r="B45" t="str">
            <v>sem correspondente</v>
          </cell>
          <cell r="C45" t="str">
            <v>Comissão de Orçamento e Finanças Públicas</v>
          </cell>
          <cell r="D45" t="str">
            <v xml:space="preserve">ACRÉSCIMO:
_x000D_Área de resultado: 1 - Saúde
_x000D_Programa: 114 - Rede de Cuidados Especializados Complementares à Saúde
_x000D_Ação: 2891 - Rede Própria de Cuidados Especializados Complementares à Saúde - Ambulatorial
_x000D_2018: 0,00 / 2019: 1.500.000,00 / 2020: 1.500.000,00 / 2021: 3.000.000,00 / Subação: 8 - Implantação de novos CERSAMs - AD para Adultos
_x000D_Produto: Equipamento implantado
_x000D_Unidade de Medida: Unidade
_x000D_Unidade Orçamentária: 2302 - FUNDO MUNICIPAL DE SAÚDE
_x000D_2018: 0 / 2019: 1 / 2020: 1 / 2021: 2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1.500.000,00 / 2020: 1.500.000,00 / 2021: 3.000.000,00 / </v>
          </cell>
          <cell r="E45" t="str">
            <v>Originária da Sugestão Popular 26</v>
          </cell>
          <cell r="F45" t="str">
            <v>Aprovar</v>
          </cell>
          <cell r="G45">
            <v>0</v>
          </cell>
          <cell r="H45">
            <v>0</v>
          </cell>
          <cell r="I45" t="str">
            <v>Área de resultado: 1 - Saúde</v>
          </cell>
          <cell r="J45">
            <v>94</v>
          </cell>
        </row>
        <row r="46">
          <cell r="B46">
            <v>293</v>
          </cell>
          <cell r="C46" t="str">
            <v>Comissão de Orçamento e Finanças Públicas</v>
          </cell>
          <cell r="D46" t="str">
            <v xml:space="preserve">ACRÉSCIMO:
_x000D_Área de resultado: 1 - Saúde
_x000D_Programa: 157 - Atenção Primária à Saúde (APS)
_x000D_Ação: 2690 - Saúde da Família
_x000D_2018: 100.000,00 / 2019: 100.000,00 / 2020: 0,00 / 2021: 0,00 / Subação: Ampliação de Consultório na Rua
_x000D_Produto: Consultório implantado
_x000D_Unidade de Medida: unidade
_x000D_Unidade Orçamentária: 2302 - FUNDO MUNICIPAL DE SAÚDE
_x000D_2018: 100.000,00 / 2019: 100.000,00 / 2020: 0,00 / 2021: 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100.000,00 / 2019: 100.000,00 / 2020: 0,00 / 2021: 0,00 / </v>
          </cell>
          <cell r="E46" t="str">
            <v>Originária da Sugestão Popular 27</v>
          </cell>
          <cell r="F46" t="str">
            <v>Aprovar</v>
          </cell>
          <cell r="G46">
            <v>0</v>
          </cell>
          <cell r="H46">
            <v>0</v>
          </cell>
          <cell r="I46" t="str">
            <v>Área de resultado: 1 - Saúde</v>
          </cell>
          <cell r="J46">
            <v>95</v>
          </cell>
        </row>
        <row r="47">
          <cell r="B47">
            <v>294</v>
          </cell>
          <cell r="C47" t="str">
            <v>Comissão de Orçamento e Finanças Públicas</v>
          </cell>
          <cell r="D47" t="str">
            <v xml:space="preserve">ACRÉSCIMO:
_x000D_Área de resultado: 1 - Saúde
_x000D_Programa: 203 - Melhoria do Atendimento Hospitalar e Especializado
_x000D_Ação: 2894 - Rede Hospitalar
_x000D_2018: 200.000,00 / 2019: 0,00 / 2020: 0,00 / 2021: 0,00 / Subação: Criação de leitos de saúde mental em Hospital Geral - Serviço Hospitalar de Referência para atenção a pessoas com sofrimento ou transtorno mental e com necessidades de saúde decorrentes do uso de álcool, crack e outras drogas.
_x000D_Produto: Leitos implantados
_x000D_Unidade de Medida: unidade
_x000D_Unidade Orçamentária: 2302 - FUNDO MUNICIPAL DE SAÚDE
_x000D_2018: 200.000,00 / 2019: 0,00 / 2020: 0,00 / 2021: 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200.000,00 / 2019: 0,00 / 2020: 0,00 / 2021: 0,00 / </v>
          </cell>
          <cell r="E47" t="str">
            <v>Originária da Sugestão Popular 28</v>
          </cell>
          <cell r="F47" t="str">
            <v>Aprovar</v>
          </cell>
          <cell r="G47">
            <v>0</v>
          </cell>
          <cell r="H47">
            <v>0</v>
          </cell>
          <cell r="I47" t="str">
            <v>Área de resultado: 1 - Saúde</v>
          </cell>
          <cell r="J47">
            <v>96</v>
          </cell>
        </row>
        <row r="48">
          <cell r="B48" t="str">
            <v>sem correspondente</v>
          </cell>
          <cell r="C48" t="str">
            <v>Comissão de Orçamento e Finanças Públicas</v>
          </cell>
          <cell r="D48" t="str">
            <v xml:space="preserve">ACRÉSCIMO:
_x000D_Área de resultado: 1 - Saúde
_x000D_Programa: 30 - Atendimento Ambulatorial, Emergencial e Hospitalar
_x000D_Ação: 2616 - Gestão da Assistência Hospitalar e Ambulatorial
_x000D_2018: 0,00 / 2019: 1.000.000,00 / 2020: 1.000.000,00 / 2021: 1.000.000,00 / Subação: 1 - Assistência Hospitalar e Ambulatorial 
_x000D_Produto: Atendimento realizado
_x000D_Unidade de Medida: Unidade
_x000D_Unidade Orçamentária: 2301 - HOSPITAL METROPOLITANO ODILON BEHRENS
_x000D_2018: 0 / 2019: 10.000 / 2020: 10.000 / 2021: 10.000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300.000,00 / 2020: 300.000,00 / 2021: 300.000,00 / 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700.000,00 / 2020: 700.000,00 / 2021: 700.000,00 / </v>
          </cell>
          <cell r="E48" t="str">
            <v>Originária da Sugestão Popular 90</v>
          </cell>
          <cell r="F48" t="str">
            <v>Aprovar</v>
          </cell>
          <cell r="G48">
            <v>0</v>
          </cell>
          <cell r="H48">
            <v>0</v>
          </cell>
          <cell r="I48" t="str">
            <v>Área de resultado: 1 - Saúde</v>
          </cell>
          <cell r="J48">
            <v>104</v>
          </cell>
        </row>
        <row r="49">
          <cell r="B49" t="str">
            <v>sem correspondente</v>
          </cell>
          <cell r="C49" t="str">
            <v>Pedro Patrus</v>
          </cell>
          <cell r="D49" t="str">
            <v xml:space="preserve">ACRÉSCIMO:
_x000D_Área de resultado: 1 - Saúde
_x000D_Programa: 204 - Gestão e Regionalização da Saúde
_x000D_Ação: 1216 - Construção, Ampliação e Reforma de Unidades de Saúde
_x000D_2018: 0,00 / 2019: 4.000.000,00 / 2020: 8.000.000,00 / 2021: 8.000.000,00 / Subação: 1 - Construção, Ampliação e Reforma de Unidades de Saúde
_x000D_Produto: Obra executada
_x000D_Unidade de Medida: Unidade
_x000D_Unidade Orçamentária: 2302 - FUNDO MUNICIPAL DE SAÚDE
_x000D_2018: 0 / 2019: 1 / 2020: 2 / 2021: 2 / 
_x000D_DEDUÇÃO:
_x000D_Área de resultado: 8 - Sustentabilidade Ambiental
_x000D_Programa: 66 - Saneamento e Tratamento de Fundos de Vale
_x000D_Ação: 1203 - Drenagem e Tratamento de Fundos de Vale
_x000D_Unidade Orçamentária: 2700 - SECRETARIA MUNICIPAL DE OBRAS E INFRAESTRUTURA
_x000D_2018: 0,00 / 2019: 4.000.000,00 / 2020: 8.000.000,00 / 2021: 8.000.000,00 / </v>
          </cell>
          <cell r="E49" t="str">
            <v>Ao reforço de dotação orçamentária para ampliação do número de unidades de saúde a serem implantados nos anos de 2019, 2020 e 2021, atendendo demanda do Conselho Municipal de Saúde de Belo Horizonte.</v>
          </cell>
          <cell r="F49" t="str">
            <v>Aprovar</v>
          </cell>
          <cell r="G49">
            <v>0</v>
          </cell>
          <cell r="H49">
            <v>0</v>
          </cell>
          <cell r="I49" t="str">
            <v>Área de resultado: 1 - Saúde</v>
          </cell>
          <cell r="J49">
            <v>111</v>
          </cell>
        </row>
        <row r="50">
          <cell r="B50" t="str">
            <v>sem correspondente</v>
          </cell>
          <cell r="C50" t="str">
            <v>Comissão de Orçamento e Finanças Públicas</v>
          </cell>
          <cell r="D50" t="str">
            <v xml:space="preserve">ACRÉSCIMO:
_x000D_Área de resultado: 1 - Saúde
_x000D_Programa: 30 - Atendimento Ambulatorial, Emergencial e Hospitalar
_x000D_Ação: 2875 - Gestão da Atenção à Urgência
_x000D_2018: 0,00 / 2019: 9.000.000,00 / 2020: 9.000.000,00 / 2021: 9.000.000,00 / Subação: Ampliação de leitos clínicos da unidade Nossa Senhora Aparecida
_x000D_Produto: Leito ampliado
_x000D_Unidade de Medida: Unidade
_x000D_Unidade Orçamentária: 2301 - HOSPITAL METROPOLITANO ODILON BEHRENS
_x000D_2018: 0,00 / 2019: 9.000.000,00 / 2020: 9.000.000,00 / 2021: 9.000.000,00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9.000.000,00 / 2020: 9.000.000,00 / 2021: 9.000.000,00 / </v>
          </cell>
          <cell r="E50" t="str">
            <v>Originária da Sugestão Popular 138</v>
          </cell>
          <cell r="F50" t="str">
            <v>Aprovar</v>
          </cell>
          <cell r="G50">
            <v>0</v>
          </cell>
          <cell r="H50">
            <v>0</v>
          </cell>
          <cell r="I50" t="str">
            <v>Área de resultado: 1 - Saúde</v>
          </cell>
          <cell r="J50">
            <v>115</v>
          </cell>
        </row>
        <row r="51">
          <cell r="B51" t="str">
            <v>sem correspondente</v>
          </cell>
          <cell r="C51" t="str">
            <v>Comissão de Orçamento e Finanças Públicas</v>
          </cell>
          <cell r="D51" t="str">
            <v xml:space="preserve">ACRÉSCIMO:
_x000D_Área de resultado: 1 - Saúde
_x000D_Programa: 203 - Melhoria do Atendimento Hospitalar e Especializado
_x000D_Ação: 2894 - Rede Hospitalar
_x000D_2018: 0,00 / 2019: 3.800.000,00 / 2020: 0,00 / 2021: 0,00 / Subação: Ampliação de Unidades de Pronto Atendimento
_x000D_Produto: Obra concluída
_x000D_Unidade de Medida: Unidade
_x000D_Unidade Orçamentária: 2302 - FUNDO MUNICIPAL DE SAÚDE
_x000D_2018: 0,00 / 2019: 3.800.000,00 / 2020: 0,00 / 2021: 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3.800.000,00 / 2020: 0,00 / 2021: 0,00 / </v>
          </cell>
          <cell r="E51" t="str">
            <v>Originária da Sugestão Popular 142</v>
          </cell>
          <cell r="F51" t="str">
            <v>Aprovar</v>
          </cell>
          <cell r="G51">
            <v>0</v>
          </cell>
          <cell r="H51">
            <v>0</v>
          </cell>
          <cell r="I51" t="str">
            <v>Área de resultado: 1 - Saúde</v>
          </cell>
          <cell r="J51">
            <v>117</v>
          </cell>
        </row>
        <row r="52">
          <cell r="B52" t="str">
            <v>sem correspondente</v>
          </cell>
          <cell r="C52" t="str">
            <v>Comissão de Orçamento e Finanças Públicas</v>
          </cell>
          <cell r="D52" t="str">
            <v xml:space="preserve">ACRÉSCIMO:
_x000D_Área de resultado: 1 - Saúde
_x000D_Programa: 114 - Rede de Cuidados Especializados Complementares à Saúde
_x000D_Ação: 2891 - Rede Própria de Cuidados Especializados Complementares à Saúde - Ambulatorial
_x000D_2018: 0,00 / 2019: 1.200.000,00 / 2020: 1.200.000,00 / 2021: 1.200.000,00 / Subação: Implantação Casa das Gestantes, Bebes e Puérperas 
_x000D_Produto: unidade implantada
_x000D_Unidade de Medida: unidade
_x000D_Unidade Orçamentária: 2302 - FUNDO MUNICIPAL DE SAÚDE
_x000D_2018: 0,00 / 2019: 1.200.000,00 / 2020: 1.200.000,00 / 2021: 1.200.000,00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1.200.000,00 / 2020: 1.200.000,00 / 2021: 1.200.000,00 / </v>
          </cell>
          <cell r="E52" t="str">
            <v>Originária da Sugestão Popular 144</v>
          </cell>
          <cell r="F52" t="str">
            <v>Aprovar</v>
          </cell>
          <cell r="G52">
            <v>0</v>
          </cell>
          <cell r="H52">
            <v>0</v>
          </cell>
          <cell r="I52" t="str">
            <v>Área de resultado: 1 - Saúde</v>
          </cell>
          <cell r="J52">
            <v>118</v>
          </cell>
        </row>
        <row r="53">
          <cell r="B53" t="str">
            <v>sem correspondente</v>
          </cell>
          <cell r="C53" t="str">
            <v>Comissão de Orçamento e Finanças Públicas</v>
          </cell>
          <cell r="D53" t="str">
            <v xml:space="preserve">ACRÉSCIMO:
_x000D_Área de resultado: 1 - Saúde
_x000D_Programa: 114 - Rede de Cuidados Especializados Complementares à Saúde
_x000D_Ação: 2891 - Rede Própria de Cuidados Especializados Complementares à Saúde - Ambulatorial
_x000D_2018: 0,00 / 2019: 530.000,00 / 2020: 560.000,00 / 2021: 590.000,00 / Subação: Ampliação das Equipes Complementares de Saúde Mental da Criança e do Adolescente
_x000D_Produto: Equipe ampliada
_x000D_Unidade de Medida: Unidade
_x000D_Unidade Orçamentária: 2302 - FUNDO MUNICIPAL DE SAÚDE
_x000D_2018: 0,00 / 2019: 530.000,00 / 2020: 560.000,00 / 2021: 590.000,00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530.000,00 / 2020: 560.000,00 / 2021: 590.000,00 / </v>
          </cell>
          <cell r="E53" t="str">
            <v>Originária da Sugestão Popular 163</v>
          </cell>
          <cell r="F53" t="str">
            <v>Aprovar</v>
          </cell>
          <cell r="G53">
            <v>0</v>
          </cell>
          <cell r="H53">
            <v>0</v>
          </cell>
          <cell r="I53" t="str">
            <v>Área de resultado: 1 - Saúde</v>
          </cell>
          <cell r="J53">
            <v>124</v>
          </cell>
        </row>
        <row r="54">
          <cell r="B54">
            <v>151</v>
          </cell>
          <cell r="C54" t="str">
            <v>Gilson Reis</v>
          </cell>
          <cell r="D54" t="str">
            <v xml:space="preserve">ACRÉSCIMO:
_x000D_Área de resultado: 1 - Saúde
_x000D_Programa: 204 - Gestão e Regionalização da Saúde
_x000D_Ação: 1216 - Construção, Ampliação e Reforma de Unidades de Saúde
_x000D_2018: 300.000,00 / 2019: 0,00 / 2020: 0,00 / 2021: 0,00 / Subação: maternidade Leonina Leonor
_x000D_Produto: mmaternidade construida
_x000D_Unidade de Medida: 01
_x000D_Unidade Orçamentária: 2302 - FUNDO MUNICIPAL DE SAÚDE
_x000D_2018: 300.000,00 / 2019: 0,00 / 2020: 0,00 / 2021: 0,00 / 
_x000D_DEDUÇÃO:
_x000D_Área de resultado: 10 - Atendimento ao Cidadão e Melhoria da Gestão Pública
_x000D_Programa: 148 - Gestão do Planejamento, Orçamento e Informação
_x000D_Ação: 1373 - Gestão do Plano Diretor de Informática
_x000D_Unidade Orçamentária: 0600 - SECRETARIA MUNICIPAL DE PLANEJAMENTO, ORÇAMENTO E GESTÃO
_x000D_2018: 250.000,00 / 2019: 0,00 / 2020: 0,00 / 2021: 0,00 / Área de resultado: 10 - Atendimento ao Cidadão e Melhoria da Gestão Pública
_x000D_Programa: 3 - Prestação de Serviços Jurídicos
_x000D_Ação: 2012 - Gerenciamento do Sistema Processual de Cobrança da Dívida Ativa
_x000D_Unidade Orçamentária: 0500 - PROCURADORIA-GERAL DO MUNICÍPIO
_x000D_2018: 50.000,00 / 2019: 0,00 / 2020: 0,00 / 2021: 0,00 / </v>
          </cell>
          <cell r="E54" t="str">
            <v>À conclusão de obra da Maternidade Leonina Leonor Ribeiro em formato de CPN (Centro de Parto Normal)</v>
          </cell>
          <cell r="F54" t="str">
            <v>Não recebida</v>
          </cell>
          <cell r="G54">
            <v>0</v>
          </cell>
          <cell r="H54">
            <v>0</v>
          </cell>
          <cell r="I54" t="str">
            <v>Área de resultado: 1 - Saúde</v>
          </cell>
          <cell r="J54">
            <v>90</v>
          </cell>
        </row>
        <row r="55">
          <cell r="B55">
            <v>231</v>
          </cell>
          <cell r="C55" t="str">
            <v>Gabriel</v>
          </cell>
          <cell r="D55" t="str">
            <v xml:space="preserve">ACRÉSCIMO:
_x000D_Área de resultado: 10 - Atendimento ao Cidadão e Melhoria da Gestão Pública
_x000D_Programa: 302 - Belo Horizonte Cidade Inteligente
_x000D_Ação: 1334 - Videomonitoramento
_x000D_2018: 50.000,00 / 2019: 0,00 / 2020: 0,00 / 2021: 0,00 / Subação: 2 - Implantação de Videomonitoramento na Cidade
_x000D_Produto: Ponto com videomonitoramento
_x000D_Unidade de Medida: Unidade
_x000D_Unidade Orçamentária: 2100 - SECRETARIA MUNICIPAL DE SEGURANÇA E PREVENÇÃO
_x000D_2018: 0 / 2019: 0 / 2020: 0 / 2021: 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50.000,00 / 2019: 0,00 / 2020: 0,00 / 2021: 0,00 / </v>
          </cell>
          <cell r="E55" t="str">
            <v>ao reforço da dotação orçamentária.</v>
          </cell>
          <cell r="F55" t="str">
            <v>Rejeitar</v>
          </cell>
          <cell r="G55" t="str">
            <v>30% na LOA</v>
          </cell>
          <cell r="H55" t="str">
            <v>PC12</v>
          </cell>
          <cell r="I55" t="str">
            <v>Área de resultado: 10 - Atendimento ao Cidadão e Melhoria da Gestão Pública</v>
          </cell>
          <cell r="J55">
            <v>132</v>
          </cell>
        </row>
        <row r="56">
          <cell r="B56">
            <v>98</v>
          </cell>
          <cell r="C56" t="str">
            <v>Gabriel</v>
          </cell>
          <cell r="D56" t="str">
            <v xml:space="preserve">ACRÉSCIMO:
_x000D_Área de resultado: 10 - Atendimento ao Cidadão e Melhoria da Gestão Pública
_x000D_Programa: 302 - Belo Horizonte Cidade Inteligente
_x000D_Ação: 2853 - Promoção e Atração de Investimentos e Empreendedorismo
_x000D_2018: 45.000,00 / 2019: 0,00 / 2020: 0,00 / 2021: 0,00 / Subação: 6 - Aceleração e Incubação de Startups
_x000D_Produto: Empresa graduada
_x000D_Unidade de Medida: Unidade
_x000D_Unidade Orçamentária: 2800 - SECRETARIA MUNICIPAL DE DESENVOLVIMENTO ECONÔMICO
_x000D_2018: 10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45.000,00 / 2019: 0,00 / 2020: 0,00 / 2021: 0,00 / </v>
          </cell>
          <cell r="E56" t="str">
            <v>ao reforço da dotação orçamentária para aceleração e incubação de Startups</v>
          </cell>
          <cell r="F56" t="str">
            <v>Aprovar</v>
          </cell>
          <cell r="G56" t="str">
            <v>Subemendar LOA para compatibilizar programa no acréscimo</v>
          </cell>
          <cell r="H56">
            <v>0</v>
          </cell>
          <cell r="I56" t="str">
            <v>Área de resultado: 10 - Atendimento ao Cidadão e Melhoria da Gestão Pública</v>
          </cell>
          <cell r="J56">
            <v>21</v>
          </cell>
        </row>
        <row r="57">
          <cell r="B57">
            <v>97</v>
          </cell>
          <cell r="C57" t="str">
            <v>Gabriel</v>
          </cell>
          <cell r="D57" t="str">
            <v xml:space="preserve">ACRÉSCIMO:
_x000D_Área de resultado: 10 - Atendimento ao Cidadão e Melhoria da Gestão Pública
_x000D_Programa: 12 - Gestão do Sistema de Controle Interno
_x000D_Ação: 2874 - Serviço de Prevenção da Corrupção e Informações Estratégicas
_x000D_2018: 55.000,00 / 2019: 0,00 / 2020: 0,00 / 2021: 0,00 / Subação: 1 - Prevenção da Corrupção 
_x000D_Produto: Serviços administrativos
_x000D_Unidade de Medida: Metas administrativas
_x000D_Unidade Orçamentária: 2400 - CONTROLADORIA-GERAL DO MUNICÍPIO
_x000D_2018: 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55.000,00 / 2019: 0,00 / 2020: 0,00 / 2021: 0,00 / </v>
          </cell>
          <cell r="E57" t="str">
            <v>ao reforço da dotação orçamentária</v>
          </cell>
          <cell r="F57" t="str">
            <v>Aprovar</v>
          </cell>
          <cell r="G57">
            <v>0</v>
          </cell>
          <cell r="H57">
            <v>0</v>
          </cell>
          <cell r="I57" t="str">
            <v>Área de resultado: 10 - Atendimento ao Cidadão e Melhoria da Gestão Pública</v>
          </cell>
          <cell r="J57">
            <v>20</v>
          </cell>
        </row>
        <row r="58">
          <cell r="B58">
            <v>243</v>
          </cell>
          <cell r="C58" t="str">
            <v>Gabriel</v>
          </cell>
          <cell r="D58" t="str">
            <v xml:space="preserve">ACRÉSCIMO:
_x000D_Área de resultado: 2 - Educação
_x000D_Programa: 167 - Gestão da Política de Educação Inclusiva e Diversidade
_x000D_Ação: 2041 - Formação para Profissionais da Educação
_x000D_2018: 50.000,00 / 2019: 0,00 / 2020: 0,00 / 2021: 0,00 / Subação: 2 - Formação de Professores
_x000D_Produto: Profissional capacitado
_x000D_Unidade de Medida: Pessoa
_x000D_Unidade Orçamentária: 2200 - SECRETARIA MUNICIPAL DE EDUCAÇÃO
_x000D_2018: 300 / 2019: 0 / 2020: 0 / 2021: 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50.000,00 / 2019: 0,00 / 2020: 0,00 / 2021: 0,00 / </v>
          </cell>
          <cell r="E58" t="str">
            <v>ao reforço da dotação para a formação de profissionais da educação.</v>
          </cell>
          <cell r="F58" t="str">
            <v>Rejeitar</v>
          </cell>
          <cell r="G58" t="str">
            <v>30% na LOA</v>
          </cell>
          <cell r="H58" t="str">
            <v>PC12</v>
          </cell>
          <cell r="I58" t="str">
            <v>Área de resultado: 2 - Educação</v>
          </cell>
          <cell r="J58">
            <v>130</v>
          </cell>
        </row>
        <row r="59">
          <cell r="B59">
            <v>244</v>
          </cell>
          <cell r="C59" t="str">
            <v>Gabriel</v>
          </cell>
          <cell r="D59" t="str">
            <v xml:space="preserve">ACRÉSCIMO:
_x000D_Área de resultado: 2 - Educação
_x000D_Programa: 169 - Gestão da Política de Educação Infantil
_x000D_Ação: 2041 - Formação para Profissionais da Educação
_x000D_2018: 50.000,00 / 2019: 0,00 / 2020: 0,00 / 2021: 0,00 / Subação: 2 - Formação de Professores
_x000D_Produto: Profissional capacitado
_x000D_Unidade de Medida: Pessoa
_x000D_Unidade Orçamentária: 2200 - SECRETARIA MUNICIPAL DE EDUCAÇÃO
_x000D_2018: 300 / 2019: 0 / 2020: 0 / 2021: 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50.000,00 / 2019: 0,00 / 2020: 0,00 / 2021: 0,00 / </v>
          </cell>
          <cell r="E59" t="str">
            <v>ao reforço da dotação para a formação de profissionais da educação.</v>
          </cell>
          <cell r="F59" t="str">
            <v>Rejeitar</v>
          </cell>
          <cell r="G59" t="str">
            <v>30% na LOA</v>
          </cell>
          <cell r="H59" t="str">
            <v>PC12</v>
          </cell>
          <cell r="I59" t="str">
            <v>Área de resultado: 2 - Educação</v>
          </cell>
          <cell r="J59">
            <v>131</v>
          </cell>
        </row>
        <row r="60">
          <cell r="B60">
            <v>46</v>
          </cell>
          <cell r="C60" t="str">
            <v>Mateus Simões</v>
          </cell>
          <cell r="D60" t="str">
            <v xml:space="preserve">ACRÉSCIMO:
_x000D_Área de resultado: 2 - Educação
_x000D_Programa: 168 - Gestão da Politica do Ensino Fundamental
_x000D_Ação: 2702 - Gestão do Programa Escola Integrada
_x000D_2018: 1.000.000,00 / 2019: 1.000.000,00 / 2020: 1.000.000,00 / 2021: 1.000.000,00 / Subação: 1 - Atendimento do Projeto Escola Integrada
_x000D_Produto: vaga ofertada
_x000D_Unidade de Medida: Unidade
_x000D_Unidade Orçamentária: 2200 - SECRETARIA MUNICIPAL DE EDUCAÇÃO
_x000D_2018: 2.000 / 2019: 2.000 / 2020: 2.000 / 2021: 2.000 / 
_x000D_DEDUÇÃO:
_x000D_Área de resultado: 10 - Atendimento ao Cidadão e Melhoria da Gestão Pública
_x000D_Programa: 1 - Atuação Legislativa da Câmara Municipal
_x000D_Ação: 2001 - Execução da Atividade Institucional do Poder Legislativo Municipal
_x000D_Unidade Orçamentária: 0101 - CÂMARA MUNICIPAL
_x000D_2018: 1.000.000,00 / 2019: 1.000.000,00 / 2020: 1.000.000,00 / 2021: 1.000.000,00 / </v>
          </cell>
          <cell r="E60" t="str">
            <v>Ampliação da quantidade de vagas ofertadas no Programa Escola Integrada, aumentando a meta física nos anos do PPAG 2018-2021 para inclusão de mais 2 mil vagas, além das já previstas. O cálculo da estimativa de recurso necessário para cada vaga adicional considerou valor médio de R$ 500,00 (quinhentos reais) por aluno, com base nos valores já divulgados do total financeiro da ação dividido pela quantidade de vagas ofertadas em cada ano do PPAG 2018-2021.</v>
          </cell>
          <cell r="F60" t="str">
            <v>Rejeitar</v>
          </cell>
          <cell r="G60" t="str">
            <v>Retira recursos da CMBH.</v>
          </cell>
          <cell r="H60" t="str">
            <v>PC19</v>
          </cell>
          <cell r="I60" t="str">
            <v>Área de resultado: 2 - Educação</v>
          </cell>
          <cell r="J60">
            <v>11</v>
          </cell>
        </row>
        <row r="61">
          <cell r="B61">
            <v>300</v>
          </cell>
          <cell r="C61" t="str">
            <v>Gilson Reis</v>
          </cell>
          <cell r="D61" t="str">
            <v xml:space="preserve">ACRÉSCIMO:
_x000D_Área de resultado: 2 - Educação
_x000D_Programa: 168 - Gestão da Politica do Ensino Fundamental
_x000D_Ação: 2041 - Formação para Profissionais da Educação
_x000D_2018: 0,00 / 2019: 200.000,00 / 2020: 200.000,00 / 2021: 200.000,00 / Subação: 2 - Formação de Professores
_x000D_Produto: Profissional capacitado
_x000D_Unidade de Medida: Pessoa
_x000D_Unidade Orçamentária: 2200 - SECRETARIA MUNICIPAL DE EDUCAÇÃO
_x000D_2018: 0 / 2019: 446 / 2020: 446 / 2021: 446 / 
_x000D_DEDUÇÃO:
_x000D_Área de resultado: 10 - Atendimento ao Cidadão e Melhoria da Gestão Pública
_x000D_Programa: 13 - Gestão do Sistema Tributário Municipal
_x000D_Ação: 2052 - Administração Tributária Municipal
_x000D_Unidade Orçamentária: 0800 - SECRETARIA MUNICIPAL DE FAZENDA
_x000D_2018: 0,00 / 2019: 200.000,00 / 2020: 200.000,00 / 2021: 200.000,00 / </v>
          </cell>
          <cell r="E61" t="str">
            <v>À formação de profissionais da educação</v>
          </cell>
          <cell r="F61" t="str">
            <v>Aprovada com subemenda</v>
          </cell>
          <cell r="G61" t="str">
            <v>Retirando ano de 2018 na LOA bateu 30%</v>
          </cell>
          <cell r="H61" t="str">
            <v>PC3</v>
          </cell>
          <cell r="I61" t="str">
            <v>Área de resultado: 2 - Educação</v>
          </cell>
          <cell r="J61">
            <v>133</v>
          </cell>
        </row>
        <row r="62">
          <cell r="B62" t="str">
            <v>sem correspondente</v>
          </cell>
          <cell r="C62" t="str">
            <v>Comissão de Orçamento e Finanças Públicas</v>
          </cell>
          <cell r="D62" t="str">
            <v xml:space="preserve">ACRÉSCIMO:
_x000D_Área de resultado: 2 - Educação
_x000D_Programa: 167 - Gestão da Política de Educação Inclusiva e Diversidade
_x000D_Ação: 2041 - Formação para Profissionais da Educação
_x000D_2018: 0,00 / 2019: 10.500,00 / 2020: 10.500,00 / 2021: 10.500,00 / Subação: 3 - Qualificaçao de  Professores em História Indígena e Afro-brasileira
_x000D_Produto: Profissional capacitado
_x000D_Unidade de Medida: Pessoa
_x000D_Unidade Orçamentária: 2200 - SECRETARIA MUNICIPAL DE EDUCAÇÃO
_x000D_2018: 0 / 2019: 21 / 2020: 21 / 2021: 21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10.500,00 / 2020: 10.500,00 / 2021: 10.500,00 / </v>
          </cell>
          <cell r="E62" t="str">
            <v>Originária da Sugestão Popular 98</v>
          </cell>
          <cell r="F62" t="str">
            <v>Aprovar</v>
          </cell>
          <cell r="G62">
            <v>0</v>
          </cell>
          <cell r="H62">
            <v>0</v>
          </cell>
          <cell r="I62" t="str">
            <v>Área de resultado: 2 - Educação</v>
          </cell>
          <cell r="J62">
            <v>108</v>
          </cell>
        </row>
        <row r="63">
          <cell r="B63" t="str">
            <v>sem correspondente</v>
          </cell>
          <cell r="C63" t="str">
            <v>Comissão de Orçamento e Finanças Públicas</v>
          </cell>
          <cell r="D63" t="str">
            <v xml:space="preserve">ACRÉSCIMO:
_x000D_Área de resultado: 2 - Educação
_x000D_Programa: 169 - Gestão da Política de Educação Infantil
_x000D_Ação: 2542 - Administração da Educação Infantil
_x000D_2018: 0,00 / 2019: 5.000.000,00 / 2020: 3.500.000,00 / 2021: 2.000.000,00 / Subação: Suplementação de Bolsa de Estudo na Educação Infantil
_x000D_Produto: Aluno matriculado
_x000D_Unidade de Medida: Pessoa
_x000D_Unidade Orçamentária: 2200 - SECRETARIA MUNICIPAL DE EDUCAÇÃO
_x000D_2018: 0,00 / 2019: 5.000.000,00 / 2020: 3.500.000,00 / 2021: 2.000.000,00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5.000.000,00 / 2020: 3.500.000,00 / 2021: 2.000.000,00 / </v>
          </cell>
          <cell r="E63" t="str">
            <v>Originária da Sugestão Popular 167</v>
          </cell>
          <cell r="F63" t="str">
            <v>Aprovar</v>
          </cell>
          <cell r="G63">
            <v>0</v>
          </cell>
          <cell r="H63">
            <v>0</v>
          </cell>
          <cell r="I63" t="str">
            <v>Área de resultado: 2 - Educação</v>
          </cell>
          <cell r="J63">
            <v>126</v>
          </cell>
        </row>
        <row r="64">
          <cell r="B64">
            <v>284</v>
          </cell>
          <cell r="C64" t="str">
            <v>Pedro Bueno</v>
          </cell>
          <cell r="D64" t="str">
            <v xml:space="preserve">ACRÉSCIMO:
_x000D_Área de resultado: 4 - Segurança
_x000D_Programa: 109 - Operacionalização dos serviços de segurança
_x000D_Ação: 2803 - Operacionalização da Guarda Municipal de Belo Horizonte
_x000D_2018: 0,00 / 2019: 250.000,00 / 2020: 250.000,00 / 2021: 250.000,00 / Subação: Suporte para deslocamento do efetivo da guarda municipal
_x000D_Produto: Deslocamento realizado
_x000D_Unidade de Medida: Unidade
_x000D_Unidade Orçamentária: 2100 - SECRETARIA MUNICIPAL DE SEGURANÇA E PREVENÇÃO
_x000D_2018: 0,00 / 2019: 250.000,00 / 2020: 250.000,00 / 2021: 250.000,00 / 
_x000D_DEDUÇÃO:
_x000D_Área de resultado: 8 - Sustentabilidade Ambiental
_x000D_Programa: 228 - Coleta, Destinação e Tratamento de Resíduos Sólidos
_x000D_Ação: 2539 - Execução dos Serviços de Limpeza Urbana
_x000D_Unidade Orçamentária: 2708 - SUPERINTENDÊNCIA DE LIMPEZA URBANA
_x000D_2018: 0,00 / 2019: 250.000,00 / 2020: 250.000,00 / 2021: 250.000,00 / </v>
          </cell>
          <cell r="E64" t="str">
            <v>A subação criada objetiva maior eficiência na utilização de recursos e monitoramento da logística de guardas para atendimento aos equipamentos públicos, eventos e proteção social.</v>
          </cell>
          <cell r="F64" t="str">
            <v>Aprovada com subemenda</v>
          </cell>
          <cell r="G64" t="str">
            <v>Retirando ano de 2018 que na LOA tem programa diferente na dedução</v>
          </cell>
          <cell r="H64" t="str">
            <v>PC7</v>
          </cell>
          <cell r="I64" t="str">
            <v>Área de resultado: 4 - Segurança</v>
          </cell>
          <cell r="J64">
            <v>92</v>
          </cell>
        </row>
        <row r="65">
          <cell r="B65" t="str">
            <v>sem correspondente</v>
          </cell>
          <cell r="C65" t="str">
            <v>Pedro Bueno</v>
          </cell>
          <cell r="D65" t="str">
            <v xml:space="preserve">ACRÉSCIMO:
_x000D_Área de resultado: 4 - Segurança
_x000D_Programa: 109 - Operacionalização dos serviços de segurança
_x000D_Ação: 2803 - Operacionalização da Guarda Municipal de Belo Horizonte
_x000D_2018: 0,00 / 2019: 200.000,00 / 2020: 200.000,00 / 2021: 200.000,00 / Subação: 6 - Equipamentos de Proteção Individual
_x000D_Produto: Guarda equipado
_x000D_Unidade de Medida: Pessoa
_x000D_Unidade Orçamentária: 2100 - SECRETARIA MUNICIPAL DE SEGURANÇA E PREVENÇÃO
_x000D_2018: 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200.000,00 / 2020: 200.000,00 / 2021: 200.000,00 / </v>
          </cell>
          <cell r="E65" t="str">
            <v>ao reforço de dotação para aprimoramento dos equipamentos de proteção individual da guarda municipal.</v>
          </cell>
          <cell r="F65" t="str">
            <v>Aprovar</v>
          </cell>
          <cell r="G65">
            <v>0</v>
          </cell>
          <cell r="H65">
            <v>0</v>
          </cell>
          <cell r="I65" t="str">
            <v>Área de resultado: 4 - Segurança</v>
          </cell>
          <cell r="J65">
            <v>127</v>
          </cell>
        </row>
        <row r="66">
          <cell r="B66">
            <v>247</v>
          </cell>
          <cell r="C66" t="str">
            <v>Cida Falabella</v>
          </cell>
          <cell r="D66" t="str">
            <v xml:space="preserve">ACRÉSCIMO:
_x000D_Área de resultado: 5 - Cultura
_x000D_Programa: 154 - Fomento, Incentivo e Desenvolvimento Cultural
_x000D_Ação: 2371 - Fomento e Estímulo à Cultura
_x000D_2018: 200.000,00 / 2019: 200.000,00 / 2020: 200.000,00 / 2021: 200.000,00 / Subação: Iniciativas de pré-produção dos festivais públicos do Município
_x000D_Produto: Ação Realizada
_x000D_Unidade de Medida: Unidade
_x000D_Unidade Orçamentária: 3103 - FUNDAÇÃO MUNICIPAL DE CULTURA
_x000D_2018: 200.000,00 / 2019: 200.000,00 / 2020: 200.000,00 / 2021: 200.000,00 / 
_x000D_DEDUÇÃO:
_x000D_Área de resultado: 10 - Atendimento ao Cidadão e Melhoria da Gestão Pública
_x000D_Programa: 85 - Gestão da Política de Tecnologia da Informação e Comunicação
_x000D_Ação: 2602 - Gerenciamento, Implantação e Atendimento de Serviços na RMI
_x000D_Unidade Orçamentária: 0604 - EMPRESA DE INFORMÁTICA E INFORMAÇÃO DO MUNICÍPIO DE BELO HORIZONTE
_x000D_2018: 200.000,00 / 2019: 200.000,00 / 2020: 200.000,00 / 2021: 200.000,00 / </v>
          </cell>
          <cell r="E66" t="str">
            <v xml:space="preserve">A fase de pré-produção dos festivais públicos municipais é de extrema importância para sua execução. É nessa fase que as equipes curatoriais concebem a programação do evento, bem como dão início à viagens de prospecção e contratação de alguns serviços. Assim sendo, faz-se necessário um complemento orçamentário para a realização dessa etapa, considerando a realização de diversos festivais públicos promovidos anualmente pela Prefeitura de Belo Horizonte e que o valor atual destinado à consecução de referidas atividades é insuficiente e prejudica a qualidade da execução das políticas públicas de cultura no município._x000D_
_x000D_
</v>
          </cell>
          <cell r="F66" t="str">
            <v>Aprovada com subemenda</v>
          </cell>
          <cell r="G66" t="str">
            <v>Compatibilizar Unidade Orçamentária do Acréscimo com a LOA</v>
          </cell>
          <cell r="H66" t="str">
            <v>PC1</v>
          </cell>
          <cell r="I66" t="str">
            <v>Área de resultado: 5 - Cultura</v>
          </cell>
          <cell r="J66">
            <v>66</v>
          </cell>
        </row>
        <row r="67">
          <cell r="B67">
            <v>303</v>
          </cell>
          <cell r="C67" t="str">
            <v>Cida Falabella</v>
          </cell>
          <cell r="D67" t="str">
            <v xml:space="preserve">ACRÉSCIMO:
_x000D_Área de resultado: 5 - Cultura
_x000D_Programa: 301 - Formação na Área da Cultura
_x000D_Ação: 2907 - Formação e Qualificação Cultural
_x000D_2018: 0,00 / 2019: 1.000.000,00 / 2020: 1.000.000,00 / 2021: 1.000.000,00 / Subação: Iniciativas de formação, qualificação e produção cultural no Centro de Referência da Juventude
_x000D_Produto: Ação Realizada
_x000D_Unidade de Medida: Unidade
_x000D_Unidade Orçamentária: 3103 - FUNDAÇÃO MUNICIPAL DE CULTURA
_x000D_2018: 0 / 2019: 120 / 2020: 120 / 2021: 120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0,00 / 2019: 1.000.000,00 / 2020: 1.000.000,00 / 2021: 1.000.000,00 / </v>
          </cell>
          <cell r="E67" t="str">
            <v>O Centro de Referência da Juventude é hoje um dos pólos que se configura como exemplo de multiculturalismo das juventudes na cidade de Belo Horizonte. O espaço surge a partir de uma demanda histórica da população da capital mineira e  tem se consolidado como um potente centro de formação cultural e de cidadania. A referida  emenda propõe a destinação de recursos para a realização de ações formativas da  Escola Livre de Artes - Arena da Cultura no espaço do CRJ, voltadas para a formação e qualificação de agentes culturais. A meta indicada seria para a realização de 10 oficinas/mês o que totalizaria o montante de 120 oficinas por ano.</v>
          </cell>
          <cell r="F67" t="str">
            <v>Aprovada com subemenda</v>
          </cell>
          <cell r="G67" t="str">
            <v>Retirando ano de 2018 que na LOA bateu 30% e corrigindo U.O. do acréscimo</v>
          </cell>
          <cell r="H67" t="str">
            <v>PC4</v>
          </cell>
          <cell r="I67" t="str">
            <v>Área de resultado: 5 - Cultura</v>
          </cell>
          <cell r="J67">
            <v>137</v>
          </cell>
        </row>
        <row r="68">
          <cell r="B68">
            <v>217</v>
          </cell>
          <cell r="C68" t="str">
            <v>Cida Falabella</v>
          </cell>
          <cell r="D68" t="str">
            <v xml:space="preserve">ACRÉSCIMO:
_x000D_Área de resultado: 5 - Cultura
_x000D_Programa: 154 - Fomento, Incentivo e Desenvolvimento Cultural
_x000D_Ação: 2371 - Fomento e Estímulo à Cultura
_x000D_2018: 0,00 / 2019: 850.000,00 / 2020: 850.000,00 / 2021: 850.000,00 / Subação: 2 - Iniciativas de Fomento, Incentivo e Difusão das Artes e da Cultura 
_x000D_Produto: Ação realizada
_x000D_Unidade de Medida: Unidade
_x000D_Unidade Orçamentária: 3103 - FUNDAÇÃO MUNICIPAL DE CULTURA
_x000D_2018:  / 2019: 17 / 2020: 17 / 2021: 17 / 
_x000D_DEDUÇÃO:
_x000D_Área de resultado: 10 - Atendimento ao Cidadão e Melhoria da Gestão Pública
_x000D_Programa: 85 - Gestão da Política de Tecnologia da Informação e Comunicação
_x000D_Ação: 2900 - Serviços Administrativos e Financeiros
_x000D_Unidade Orçamentária: 0604 - EMPRESA DE INFORMÁTICA E INFORMAÇÃO DO MUNICÍPIO DE BELO HORIZONTE
_x000D_2018: 0,00 / 2019: 850.000,00 / 2020: 850.000,00 / 2021: 850.000,00 / </v>
          </cell>
          <cell r="E68" t="str">
            <v xml:space="preserve">A Prefeitura de Belo Horizonte contou nos últimos anos com um aumento expressivo de suas unidades culturais: só de 2008 a 2016 a cidade ganhou nove centros culturais, um teatro e um museu. Entretanto, esse aumento expressivo não significou incremento financeiro das unidades e difusão e promoção de atividades artísticas desenvolvidas nas regiões que receberam os equipamentos. Os centros culturais não contam com verbas específicas, capazes de fomentar de maneira satisfatória a cultura no território em que estão inseridos. A emenda destina verba específica para a realização de programação artística em cada um desses espaços. Serão 17 ações realizadas no valor de R$50.000,00 cada, totalizando R$850.000,00 de acréscimo total. _x000D_
_x000D_
_x000D_
</v>
          </cell>
          <cell r="F68" t="str">
            <v>Aprovada com subemenda</v>
          </cell>
          <cell r="G68" t="str">
            <v>Retirando ano de 2018 que na LOA bateu 30% e deu janela</v>
          </cell>
          <cell r="H68" t="str">
            <v>PC5</v>
          </cell>
          <cell r="I68" t="str">
            <v>Área de resultado: 5 - Cultura</v>
          </cell>
          <cell r="J68">
            <v>67</v>
          </cell>
        </row>
        <row r="69">
          <cell r="B69">
            <v>271</v>
          </cell>
          <cell r="C69" t="str">
            <v>Cida Falabella</v>
          </cell>
          <cell r="D69" t="str">
            <v xml:space="preserve">ACRÉSCIMO:
_x000D_Área de resultado: 5 - Cultura
_x000D_Programa: 154 - Fomento, Incentivo e Desenvolvimento Cultural
_x000D_Ação: 2369 - Fomento e Estímulo à Cultura
_x000D_2018: 0,00 / 2019: 4.000.000,00 / 2020: 4.000.000,00 / 2021: 4.000.000,00 / Subação: 1 - Fomento a Projetos e Ações Culturais 
_x000D_Produto: Projeto incentivado
_x000D_Unidade de Medida: Unidade
_x000D_Unidade Orçamentária: 3101 - FUNDO MUNICIPAL DE CULTURA
_x000D_2018: 0 / 2019: 170 / 2020: 170 / 2021: 170 / 
_x000D_DEDUÇÃO:
_x000D_Área de resultado: 4 - Segurança
_x000D_Programa: 109 - Operacionalização dos serviços de segurança
_x000D_Ação: 2803 - Operacionalização da Guarda Municipal de Belo Horizonte
_x000D_Unidade Orçamentária: 2100 - SECRETARIA MUNICIPAL DE SEGURANÇA E PREVENÇÃO
_x000D_2018: 0,00 / 2019: 4.000.000,00 / 2020: 4.000.000,00 / 2021: 4.000.000,00 / </v>
          </cell>
          <cell r="E69" t="str">
            <v xml:space="preserve">O Fundo Municipal de Projetos Culturais é o mais importante instrumento de fomento à cultura no município de Belo Horizonte. É por meio desse mecanismo que agentes culturais de pequeno e médio porte acessam recursos públicos para a realização de suas produções artísticas.  No ano de 2014 a verba destinada ao edital chegou ao montante de R$8,3 milhões, tendo sido drasticamente reduzida em 2015 para R$3,5 milhões. Assim sendo, propõe-se o acréscimo do montante de R$4 milhões de reais para os próximos 4 anos de governo, fortalecendo a política de fomento à cultura no município._x000D_
</v>
          </cell>
          <cell r="F69" t="str">
            <v>Aprovada com subemenda</v>
          </cell>
          <cell r="G69" t="str">
            <v>Retirando ano de 2018 que na LOA tem mais dotações de dedução que no PPAG</v>
          </cell>
          <cell r="H69" t="str">
            <v>PC6</v>
          </cell>
          <cell r="I69" t="str">
            <v>Área de resultado: 5 - Cultura</v>
          </cell>
          <cell r="J69">
            <v>89</v>
          </cell>
        </row>
        <row r="70">
          <cell r="B70">
            <v>266</v>
          </cell>
          <cell r="C70" t="str">
            <v>Áurea Carolina</v>
          </cell>
          <cell r="D70" t="str">
            <v xml:space="preserve">ACRÉSCIMO:
_x000D_Área de resultado: 5 - Cultura
_x000D_Programa: 154 - Fomento, Incentivo e Desenvolvimento Cultural
_x000D_Ação: 2371 - Fomento e Estímulo à Cultura
_x000D_2018: 0,00 / 2019: 15.000,00 / 2020: 15.000,00 / 2021: 15.000,00 / Subação: Implementação da Biblioteca na Casa da Árvore
_x000D_Produto: Biblioteca Implementada
_x000D_Unidade de Medida: Porcentagem de Implementação
_x000D_Unidade Orçamentária: 3103 - FUNDAÇÃO MUNICIPAL DE CULTURA
_x000D_2018: 0,00 / 2019: 15.000,00 / 2020: 15.000,00 / 2021: 15.000,00 / 
_x000D_DEDUÇÃO:
_x000D_Área de resultado: 10 - Atendimento ao Cidadão e Melhoria da Gestão Pública
_x000D_Programa: 3 - Prestação de Serviços Jurídicos
_x000D_Ação: 2010 - Gestão Processual dos Assuntos Jurídicos
_x000D_Unidade Orçamentária: 0500 - PROCURADORIA-GERAL DO MUNICÍPIO
_x000D_2018: 0,00 / 2019: 15.000,00 / 2020: 15.000,00 / 2021: 15.000,00 / </v>
          </cell>
          <cell r="E70" t="str">
            <v xml:space="preserve">Busca a execução do compromisso realizado pelos movimentos sociais junto à prefeitura de Belo Horizonte para promover a reconstrução do espaço cultural autogestionado ¿Casa da Árvore¿, totalmente destruído por um incêndio criminoso no dia 25 de setembro ano de 2017. A perspectiva é de implementação de uma biblioteca pública no local, situado no entroncamento da Avenida Silviano Brandão com Av. Silva Lobo._x000D_
</v>
          </cell>
          <cell r="F70" t="str">
            <v>Aprovada com subemenda</v>
          </cell>
          <cell r="G70" t="str">
            <v>Retirando ano de 2018, pois a correspondente na LOA não foi recebida. Adequar Unidade Orçamentária do Acréscimo.</v>
          </cell>
          <cell r="H70" t="str">
            <v>PC8</v>
          </cell>
          <cell r="I70" t="str">
            <v>Área de resultado: 5 - Cultura</v>
          </cell>
          <cell r="J70">
            <v>84</v>
          </cell>
        </row>
        <row r="71">
          <cell r="B71" t="str">
            <v>9, 10 e 11</v>
          </cell>
          <cell r="C71" t="str">
            <v>Arnaldo Godoy</v>
          </cell>
          <cell r="D71" t="str">
            <v xml:space="preserve">ACRÉSCIMO:
_x000D_Área de resultado: 5 - Cultura
_x000D_Programa: 146 - Gestão da Política Municipal de Cultura
_x000D_Ação: 2906 - Requalificação das Unidades e Espaços Culturais
_x000D_2018: 300.000,00 / 2019: 0,00 / 2020: 0,00 / 2021: 0,00 / Subação: 1 - Qualificação das Unidades e Espaços Culturais
_x000D_Produto: Unidade/espaço qualificado
_x000D_Unidade de Medida: Unidade
_x000D_Unidade Orçamentária: 3103 - FUNDAÇÃO MUNICIPAL DE CULTURA
_x000D_2018: 3 / 2019: 0 / 2020: 0 / 2021: 0 / 
_x000D_DEDUÇÃO:
_x000D_Área de resultado: 10 - Atendimento ao Cidadão e Melhoria da Gestão Pública
_x000D_Programa: 7 - Apoio Administrativo e Financeiro
_x000D_Ação: 2900 - Serviços Administrativos e Financeiros
_x000D_Unidade Orçamentária: 0201 - GABINETE DO PREFEITO
_x000D_2018: 300.000,00 / 2019: 0,00 / 2020: 0,00 / 2021: 0,00 / </v>
          </cell>
          <cell r="E71" t="str">
            <v>Os Centros Culturais são espaços de lazer comunitários que são desenvolvidos atividades voltadas para a comunidade do entorno. _x000D_
Os Centros Culturais são tidos como um exemplo de participação, onde são realizadas oficinas de música, canto, arte, contação de histórias e diversos outros tipos de manifestações culturais._x000D_
Sendo importante enviar recursos para sua requalificação para que o espaço tenha condições de receber bem a comunidade.</v>
          </cell>
          <cell r="F71" t="str">
            <v>Aprovar</v>
          </cell>
          <cell r="G71">
            <v>0</v>
          </cell>
          <cell r="H71">
            <v>0</v>
          </cell>
          <cell r="I71" t="str">
            <v>Área de resultado: 5 - Cultura</v>
          </cell>
          <cell r="J71">
            <v>3</v>
          </cell>
        </row>
        <row r="72">
          <cell r="B72">
            <v>8</v>
          </cell>
          <cell r="C72" t="str">
            <v>Arnaldo Godoy</v>
          </cell>
          <cell r="D72" t="str">
            <v xml:space="preserve">ACRÉSCIMO:
_x000D_Área de resultado: 5 - Cultura
_x000D_Programa: 301 - Formação na Área da Cultura
_x000D_Ação: 2907 - Formação e Qualificação Cultural
_x000D_2018: 1.500.000,00 / 2019: 1.500.000,00 / 2020: 1.500.000,00 / 2021: 1.500.000,00 / Subação: 3 - Escola Livre de Artes
_x000D_Produto: Ação realizada
_x000D_Unidade de Medida: Unidade
_x000D_Unidade Orçamentária: 3103 - FUNDAÇÃO MUNICIPAL DE CULTURA
_x000D_2018: 90 / 2019: 90 / 2020: 90 / 2021: 90 / 
_x000D_DEDUÇÃO:
_x000D_Área de resultado: 10 - Atendimento ao Cidadão e Melhoria da Gestão Pública
_x000D_Programa: 105 - Gestão da Política Fiscal Municipal
_x000D_Ação: 2900 - Serviços Administrativos e Financeiros
_x000D_Unidade Orçamentária: 0800 - SECRETARIA MUNICIPAL DE FAZENDA
_x000D_2018: 500.000,00 / 2019: 500.000,00 / 2020: 500.000,00 / 2021: 500.000,00 / Área de resultado: 9 - Habitação, Urbanização, Regulação e Ambiente Urbano
_x000D_Programa: 84 - Serviços  de Iluminação Pública
_x000D_Ação: 2035 - Controle das Operações de Iluminação Pública
_x000D_Unidade Orçamentária: 2700 - SECRETARIA MUNICIPAL DE OBRAS E INFRAESTRUTURA
_x000D_2018: 500.000,00 / 2019: 500.000,00 / 2020: 500.000,00 / 2021: 500.000,00 / Área de resultado: 7 - Mobilidade Urbana
_x000D_Programa: 62 - Gestão do Sistema Viário Municipal
_x000D_Ação: 1230 - Implantação e Reconstrução de Vias Públicas
_x000D_Unidade Orçamentária: 2700 - SECRETARIA MUNICIPAL DE OBRAS E INFRAESTRUTURA
_x000D_2018: 500.000,00 / 2019: 500.000,00 / 2020: 500.000,00 / 2021: 500.000,00 / </v>
          </cell>
          <cell r="E72" t="str">
            <v xml:space="preserve">A Escola Livre de Artes Arena da Cultura (ELA) foi criada pelo decreto municipal 15.775/2014 e está inserida na política de formação e descentralização da Fundação Municipal de Cultura, ao oferecer cursos e oficinas artísticas nas nove regiões da cidade._x000D_
Essa emenda pretende reforçar as ações realizadas pela Fundação Municipal de Cultura cumprindo as metas de descentralização cultural da FMC, oferecendo cursos e oficinas nas nove regiões administrativas de BH. </v>
          </cell>
          <cell r="F72" t="str">
            <v>Aprovar</v>
          </cell>
          <cell r="G72">
            <v>0</v>
          </cell>
          <cell r="H72">
            <v>0</v>
          </cell>
          <cell r="I72" t="str">
            <v>Área de resultado: 5 - Cultura</v>
          </cell>
          <cell r="J72">
            <v>4</v>
          </cell>
        </row>
        <row r="73">
          <cell r="B73">
            <v>108</v>
          </cell>
          <cell r="C73" t="str">
            <v>Nely</v>
          </cell>
          <cell r="D73" t="str">
            <v xml:space="preserve">ACRÉSCIMO:
_x000D_Área de resultado: 5 - Cultura
_x000D_Programa: 301 - Formação na Área da Cultura
_x000D_Ação: 2907 - Formação e Qualificação Cultural
_x000D_2018: 200.000,00 / 2019: 0,00 / 2020: 0,00 / 2021: 0,00 / Subação: 3 - Escola Livre de Artes
_x000D_Produto: Ação realizada
_x000D_Unidade de Medida: Unidade
_x000D_Unidade Orçamentária: 3103 - FUNDAÇÃO MUNICIPAL DE CULTURA
_x000D_2018: 12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200.000,00 / 2019: 0,00 / 2020: 0,00 / 2021: 0,00 / </v>
          </cell>
          <cell r="E73" t="str">
            <v>Para aumento de oficinas realizadas nos CRAs da Regional Venda Nova.</v>
          </cell>
          <cell r="F73" t="str">
            <v>Aprovar</v>
          </cell>
          <cell r="G73">
            <v>0</v>
          </cell>
          <cell r="H73">
            <v>0</v>
          </cell>
          <cell r="I73" t="str">
            <v>Área de resultado: 5 - Cultura</v>
          </cell>
          <cell r="J73">
            <v>33</v>
          </cell>
        </row>
        <row r="74">
          <cell r="B74">
            <v>255</v>
          </cell>
          <cell r="C74" t="str">
            <v>Cida Falabella</v>
          </cell>
          <cell r="D74" t="str">
            <v xml:space="preserve">ACRÉSCIMO:
_x000D_Área de resultado: 5 - Cultura
_x000D_Programa: 154 - Fomento, Incentivo e Desenvolvimento Cultural
_x000D_Ação: 2371 - Fomento e Estímulo à Cultura
_x000D_2018: 350.000,00 / 2019: 350.000,00 / 2020: 350.000,00 / 2021: 350.000,00 / Subação: 7 - Realização do Festival Internacional de Quadrinhos - FIQ-BH 
_x000D_Produto: Evento realizado
_x000D_Unidade de Medida: Unidade
_x000D_Unidade Orçamentária: 3103 - FUNDAÇÃO MUNICIPAL DE CULTURA
_x000D_2018: 0 / 2019: 0 / 2020: 0 / 2021: 0 / 
_x000D_DEDUÇÃO:
_x000D_Área de resultado: 10 - Atendimento ao Cidadão e Melhoria da Gestão Pública
_x000D_Programa: 85 - Gestão da Política de Tecnologia da Informação e Comunicação
_x000D_Ação: 2602 - Gerenciamento, Implantação e Atendimento de Serviços na RMI
_x000D_Unidade Orçamentária: 0604 - EMPRESA DE INFORMÁTICA E INFORMAÇÃO DO MUNICÍPIO DE BELO HORIZONTE
_x000D_2018: 350.000,00 / 2019: 350.000,00 / 2020: 350.000,00 / 2021: 350.000,00 / </v>
          </cell>
          <cell r="E74" t="str">
            <v xml:space="preserve">O Festival Internacional de Quadrinhos de Belo Horizonte é realizado a cada dois anos e é considerado um dos principais eventos do gênero no país. Para que o FIQ continue numa crescente de visibilidade e qualidade, a referida emenda acresce  valores que favorecem sua realização com a qualidade que o evento merece. Importante salientar que apesar de o festival ocorrer bienalmente, é preciso garantir verba para os atos preparatórios associados à realização do evento. Por este motivo, há verba destinada também aos anos em que o evento não é realizado._x000D_
</v>
          </cell>
          <cell r="F74" t="str">
            <v>Aprovar</v>
          </cell>
          <cell r="G74">
            <v>0</v>
          </cell>
          <cell r="H74">
            <v>0</v>
          </cell>
          <cell r="I74" t="str">
            <v>Área de resultado: 5 - Cultura</v>
          </cell>
          <cell r="J74">
            <v>72</v>
          </cell>
        </row>
        <row r="75">
          <cell r="B75">
            <v>299</v>
          </cell>
          <cell r="C75" t="str">
            <v>Cida Falabella</v>
          </cell>
          <cell r="D75" t="str">
            <v xml:space="preserve">ACRÉSCIMO:
_x000D_Área de resultado: 5 - Cultura
_x000D_Programa: 154 - Fomento, Incentivo e Desenvolvimento Cultural
_x000D_Ação: 2371 - Fomento e Estímulo à Cultura
_x000D_2018: 600.000,00 / 2019: 600.000,00 / 2020: 600.000,00 / 2021: 600.000,00 / Subação: 2 - Iniciativas de Fomento, Incentivo e Difusão das Artes e da Cultura 
_x000D_Produto: Ação realizada
_x000D_Unidade de Medida: Unidade
_x000D_Unidade Orçamentária: 3103 - FUNDAÇÃO MUNICIPAL DE CULTURA
_x000D_2018: 3 / 2019: 3 / 2020: 3 / 2021: 3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600.000,00 / 2019: 600.000,00 / 2020: 600.000,00 / 2021: 600.000,00 / </v>
          </cell>
          <cell r="E75" t="str">
            <v xml:space="preserve">A Prefeitura de Belo Horizonte contou nos últimos anos com um aumento expressivo de suas unidades culturais: só de 2008 a 2016 a cidade ganhou nove centros culturais, um teatro e um museu. Entretanto, esse aumento expressivo não significou incremento financeiro das unidades e difusão e promoção de atividades artísticas desenvolvidas nas regiões que receberam os equipamentos. Os teatros públicos não contam com verbas específicas, capazes de fomentar de maneira satisfatória a cultura no território em que estão inseridos. No caso dos teatros o valor global previsto sería de R$159.886,00 sendo o valor unitário para cada teatro de 13.333,00, valores insuficientes para que a gestão dos equipamentos culturais realize ações de promoção e difusão de uma programação diversificada e plural. Assim sendo, a referida emenda destina verba específica para a realização de programação artística em cada um desses espaços. </v>
          </cell>
          <cell r="F75" t="str">
            <v>Aprovar</v>
          </cell>
          <cell r="G75">
            <v>0</v>
          </cell>
          <cell r="H75">
            <v>0</v>
          </cell>
          <cell r="I75" t="str">
            <v>Área de resultado: 5 - Cultura</v>
          </cell>
          <cell r="J75">
            <v>129</v>
          </cell>
        </row>
        <row r="76">
          <cell r="B76">
            <v>301</v>
          </cell>
          <cell r="C76" t="str">
            <v>Cida Falabella</v>
          </cell>
          <cell r="D76" t="str">
            <v xml:space="preserve">ACRÉSCIMO:
_x000D_Área de resultado: 5 - Cultura
_x000D_Programa: 146 - Gestão da Política Municipal de Cultura
_x000D_Ação: 2334 - Participação Popular
_x000D_2018: 50.000,00 / 2019: 50.000,00 / 2020: 50.000,00 / 2021: 50.000,00 / Subação: 3 - Realização de Conferências
_x000D_Produto: Evento realizado
_x000D_Unidade de Medida: Unidade
_x000D_Unidade Orçamentária: 3103 - FUNDAÇÃO MUNICIPAL DE CULTURA
_x000D_2018: 0 / 2019: 0 / 2020: 0 / 2021: 0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50.000,00 / 2019: 50.000,00 / 2020: 50.000,00 / 2021: 50.000,00 / </v>
          </cell>
          <cell r="E76" t="str">
            <v xml:space="preserve">A cada dois anos a Prefeitura Municipal deve realizar a Conferência Municipal de Cultura, conforme previsto no Plano Municipal de Cultura. Essa Conferência elabora e revisa o planejamento a longo prazo dos eixos, diretrizes e orienta a política cultural do município. _x000D_
_x000D_
Referida emenda, portanto, tem por objetivo garantir recursos financeiros para a realização de uma Conferência abrangente e representativa, avançando na busca pela consolidação da cultura como um componente essencial ao desenvolvimento social, econômico e sustentável do município.  _x000D_
</v>
          </cell>
          <cell r="F76" t="str">
            <v>Aprovar</v>
          </cell>
          <cell r="G76">
            <v>0</v>
          </cell>
          <cell r="H76">
            <v>0</v>
          </cell>
          <cell r="I76" t="str">
            <v>Área de resultado: 5 - Cultura</v>
          </cell>
          <cell r="J76">
            <v>136</v>
          </cell>
        </row>
        <row r="77">
          <cell r="B77">
            <v>299</v>
          </cell>
          <cell r="C77" t="str">
            <v>Cida Falabella</v>
          </cell>
          <cell r="D77" t="str">
            <v xml:space="preserve">ACRÉSCIMO:
_x000D_Área de resultado: 5 - Cultura
_x000D_Programa: 154 - Fomento, Incentivo e Desenvolvimento Cultural
_x000D_Ação: 2371 - Fomento e Estímulo à Cultura
_x000D_2018: 600.000,00 / 2019: 600.000,00 / 2020: 600.000,00 / 2021: 600.000,00 / Subação: 2 - Iniciativas de Fomento, Incentivo e Difusão das Artes e da Cultura 
_x000D_Produto: Ação realizada
_x000D_Unidade de Medida: Unidade
_x000D_Unidade Orçamentária: 3103 - FUNDAÇÃO MUNICIPAL DE CULTURA
_x000D_2018: 3 / 2019: 3 / 2020: 3 / 2021: 3 / 
_x000D_DEDUÇÃO:
_x000D_Área de resultado: 3 - Proteção Social, Segurança Alimentar e Esportes
_x000D_Programa: 101 - Promoção e Democratização das Práticas de Esportes e Lazer
_x000D_Ação: 2106 - Gestão da Política de Esporte e Lazer
_x000D_Unidade Orçamentária: 3000 - SECRETARIA MUNICIPAL DE ESPORTES E LAZER
_x000D_2018: 600.000,00 / 2019: 600.000,00 / 2020: 600.000,00 / 2021: 600.000,00 / </v>
          </cell>
          <cell r="E77" t="str">
            <v xml:space="preserve">A Prefeitura de Belo Horizonte contou nos últimos anos com um aumento expressivo de suas unidades culturais: só de 2008 a 2016 a cidade ganhou nove centros culturais, um teatro e um museu. Entretanto, esse aumento expressivo não significou incremento financeiro das unidades e difusão e promoção de atividades artísticas desenvolvidas nas regiões que receberam os equipamentos. Os teatros públicos não contam com verbas específicas, capazes de fomentar de maneira satisfatória a cultura no território em que estão inseridos. No caso dos teatros o valor global previsto sería de R$159.886,00 sendo o valor unitário para cada teatro de 13.333,00, valores insuficientes para que a gestão dos equipamentos culturais realize ações de promoção e difusão de uma programação diversificada e plural. Assim sendo, a referida emenda destina verba específica para a realização de programação artística em cada um desses espaços._x000D_
</v>
          </cell>
          <cell r="F77" t="str">
            <v>Retirada</v>
          </cell>
          <cell r="G77">
            <v>0</v>
          </cell>
          <cell r="H77">
            <v>0</v>
          </cell>
          <cell r="I77" t="str">
            <v>Área de resultado: 5 - Cultura</v>
          </cell>
          <cell r="J77">
            <v>69</v>
          </cell>
        </row>
        <row r="78">
          <cell r="B78">
            <v>260</v>
          </cell>
          <cell r="C78" t="str">
            <v>Cida Falabella</v>
          </cell>
          <cell r="D78" t="str">
            <v xml:space="preserve">ACRÉSCIMO:
_x000D_Área de resultado: 6 - Desenvolvimento Econômico e Turismo
_x000D_Programa: 217 - Fomento ao Desenvolvimento Econômico
_x000D_Ação: 2853 - Promoção e Atração de Investimentos e Empreendedorismo
_x000D_2018: 432.000,00 / 2019: 432.000,00 / 2020: 432.000,00 / 2021: 432.000,00 / Subação: Instituir feiras mensais nas regionais de Belo Horizonte
_x000D_Produto: Feira Realizada
_x000D_Unidade de Medida: Unidade
_x000D_Unidade Orçamentária: 2800 - SECRETARIA MUNICIPAL DE DESENVOLVIMENTO ECONÔMICO
_x000D_2018: 432.000,00 / 2019: 432.000,00 / 2020: 432.000,00 / 2021: 432.000,00 / 
_x000D_DEDUÇÃO:
_x000D_Área de resultado: 10 - Atendimento ao Cidadão e Melhoria da Gestão Pública
_x000D_Programa: 148 - Gestão do Planejamento, Orçamento e Informação
_x000D_Ação: 2900 - Serviços Administrativos e Financeiros
_x000D_Unidade Orçamentária: 0600 - SECRETARIA MUNICIPAL DE PLANEJAMENTO, ORÇAMENTO E GESTÃO
_x000D_2018: 432.000,00 / 2019: 432.000,00 / 2020: 432.000,00 / 2021: 432.000,00 / </v>
          </cell>
          <cell r="E78" t="str">
            <v xml:space="preserve">Implantação de novas feiras nas regionais de forma a atender a demanda reprimida de camelôs, ambulantes e caixeiros que não foram devidamente contemplados pela operação urbana simplificada do hipercentro. O resultado desta ação é a Promoção da Cultura Empreendedora, Criação de distritos criativos como forma de incentivo à economia criativa e estímulo ao turismo. A estimativa de recurso para implementar se baseia no demonstrativo de execução de metas físicas do 3º quadrimestre de 2015 e no Demonstrativo Físico e Financeiro de Programa por Área de Resultado do ano de 2015 - subação 0008, cujo custo unitário médio foi de R$4.000,00_x000D_
</v>
          </cell>
          <cell r="F78" t="str">
            <v>Aprovada com subemenda</v>
          </cell>
          <cell r="G78" t="str">
            <v>Compatibilizar Unidade Orçamentária do Acréscimo com a LOA</v>
          </cell>
          <cell r="H78" t="str">
            <v>PC1</v>
          </cell>
          <cell r="I78" t="str">
            <v>Área de resultado: 6 - Desenvolvimento Econômico e Turismo</v>
          </cell>
          <cell r="J78">
            <v>74</v>
          </cell>
        </row>
        <row r="79">
          <cell r="B79">
            <v>259</v>
          </cell>
          <cell r="C79" t="str">
            <v>Cida Falabella</v>
          </cell>
          <cell r="D79" t="str">
            <v xml:space="preserve">ACRÉSCIMO:
_x000D_Área de resultado: 6 - Desenvolvimento Econômico e Turismo
_x000D_Programa: 237 - Qualificação, Profissionalização e Emprego
_x000D_Ação: 2404 - Ações de Qualificação, Profissionalização e Emprego
_x000D_2018: 208.570,00 / 2019: 208.570,00 / 2020: 417.142,00 / 2021: 417.142,00 / Subação: Instalação de feiras permanentes no centro de Belo Horizonte
_x000D_Produto: Feira Instalada
_x000D_Unidade de Medida: Unidade
_x000D_Unidade Orçamentária: 2800 - SECRETARIA MUNICIPAL DE DESENVOLVIMENTO ECONÔMICO
_x000D_2018: 208.570,00 / 2019: 208.570,00 / 2020: 417.142,00 / 2021: 417.142,00 / 
_x000D_DEDUÇÃO:
_x000D_Área de resultado: 10 - Atendimento ao Cidadão e Melhoria da Gestão Pública
_x000D_Programa: 148 - Gestão do Planejamento, Orçamento e Informação
_x000D_Ação: 2900 - Serviços Administrativos e Financeiros
_x000D_Unidade Orçamentária: 0600 - SECRETARIA MUNICIPAL DE PLANEJAMENTO, ORÇAMENTO E GESTÃO
_x000D_2018: 208.570,00 / 2019: 208.570,00 / 2020: 417.142,00 / 2021: 417.142,00 / </v>
          </cell>
          <cell r="E79" t="str">
            <v xml:space="preserve">Implantação de novas feiras no centro de Belo Horizonte de forma a atender a demanda reprimida de camelôs, ambulantes e caixeiros que foram afetados negativamente pela operação urbana simplificada. O resultado desta ação é a Promoção da Cultura Empreendedora, Criação de distritos criativos como forma de incentivo à economia criativa e estímulo ao turismo._x000D_
</v>
          </cell>
          <cell r="F79" t="str">
            <v>Aprovada com subemenda</v>
          </cell>
          <cell r="G79" t="str">
            <v>Compatibilizar Unidade Orçamentária do Acréscimo com a LOA</v>
          </cell>
          <cell r="H79" t="str">
            <v>PC1</v>
          </cell>
          <cell r="I79" t="str">
            <v>Área de resultado: 6 - Desenvolvimento Econômico e Turismo</v>
          </cell>
          <cell r="J79">
            <v>77</v>
          </cell>
        </row>
        <row r="80">
          <cell r="B80" t="str">
            <v>sem correspondente</v>
          </cell>
          <cell r="C80" t="str">
            <v>Pedro Patrus</v>
          </cell>
          <cell r="D80" t="str">
            <v xml:space="preserve">ACRÉSCIMO:
_x000D_Área de resultado: 6 - Desenvolvimento Econômico e Turismo
_x000D_Programa: 237 - Qualificação, Profissionalização e Emprego
_x000D_Ação: 2404 - Ações de Qualificação, Profissionalização e Emprego
_x000D_2018: 0,00 / 2019: 1.000.000,00 / 2020: 1.000.000,00 / 2021: 1.000.000,00 / Subação: Implantação de ponto fixo para comercialização de produtos da economia popular solidária
_x000D_Produto: unidade implantada
_x000D_Unidade de Medida: unidade
_x000D_Unidade Orçamentária: 2800 - SECRETARIA MUNICIPAL DE DESENVOLVIMENTO ECONÔMICO
_x000D_2018: 0,00 / 2019: 1.000.000,00 / 2020: 1.000.000,00 / 2021: 1.000.000,00 / 
_x000D_DEDUÇÃO:
_x000D_Área de resultado: 9 - Habitação, Urbanização, Regulação e Ambiente Urbano
_x000D_Programa: 233 - Manutenção da Cidade
_x000D_Ação: 1203 - Drenagem e Tratamento de Fundos de Vale
_x000D_Unidade Orçamentária: 2702 - SUPERINTENDÊNCIA DE DESENVOLVIMENTO DA CAPITAL
_x000D_2018: 0,00 / 2019: 1.000.000,00 / 2020: 1.000.000,00 / 2021: 1.000.000,00 / </v>
          </cell>
          <cell r="E80" t="str">
            <v>Inclusão de nova subação para atender reivindicação do Fórum Municipal de Economia Popular Solidária de Belo Horizonte.</v>
          </cell>
          <cell r="F80" t="str">
            <v>Aprovar</v>
          </cell>
          <cell r="G80">
            <v>0</v>
          </cell>
          <cell r="H80">
            <v>0</v>
          </cell>
          <cell r="I80" t="str">
            <v>Área de resultado: 6 - Desenvolvimento Econômico e Turismo</v>
          </cell>
          <cell r="J80">
            <v>28</v>
          </cell>
        </row>
        <row r="81">
          <cell r="B81">
            <v>35</v>
          </cell>
          <cell r="C81" t="str">
            <v>Marilda Portela</v>
          </cell>
          <cell r="D81" t="str">
            <v xml:space="preserve">ACRÉSCIMO:
_x000D_Área de resultado: 7 - Mobilidade Urbana
_x000D_Programa: 62 - Gestão do Sistema Viário Municipal
_x000D_Ação: 1230 - Implantação e Reconstrução de Vias Públicas
_x000D_2018: 271.466,00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9 - Habitação, Urbanização, Regulação e Ambiente Urbano
_x000D_Programa: 233 - Manutenção da Cidade
_x000D_Ação: 1208 - Conservação de Vias Urbanas
_x000D_Unidade Orçamentária: 2702 - SUPERINTENDÊNCIA DE DESENVOLVIMENTO DA CAPITAL
_x000D_2018: 271.466,00 / 2019: 0,00 / 2020: 0,00 / 2021: 0,00 / </v>
          </cell>
          <cell r="E81" t="str">
            <v xml:space="preserve">à pavimentação asfáltica da Avenida Um, no trecho situado entre as ruas Valdevino Leôncio Domingues  e  Avenida A (visualizada no google maps como Avenida Fazenda Velha), com dimensão aproximada de 210 metros de comprimento por 11 metros de largura, no Bairro Jardim Felicidade, calculado de acordo com o documento de preços unitários fornecidos pela SUDECAP._x000D_
</v>
          </cell>
          <cell r="F81" t="str">
            <v>Aprovada com subemenda</v>
          </cell>
          <cell r="G81" t="str">
            <v>Para adequar U.O. programa e Ação com a LOA</v>
          </cell>
          <cell r="H81" t="str">
            <v>PC0</v>
          </cell>
          <cell r="I81" t="str">
            <v xml:space="preserve">Área de resultado: 7 - Mobilidade Urbana </v>
          </cell>
          <cell r="J81">
            <v>7</v>
          </cell>
        </row>
        <row r="82">
          <cell r="B82" t="str">
            <v>sem correspondente</v>
          </cell>
          <cell r="C82" t="str">
            <v>Comissão de Orçamento e Finanças Públicas</v>
          </cell>
          <cell r="D82" t="str">
            <v xml:space="preserve">ACRÉSCIMO:
_x000D_Área de resultado: 7 - Mobilidade Urbana
_x000D_Programa: 304 - BH Inclusiva, Segura e Cidadã
_x000D_Ação: 1393 - Transporte Seguro e Sustentável
_x000D_2018: 0,00 / 2019: 500.000,00 / 2020: 500.000,00 / 2021: 500.000,00 / Subação: 2 - Projeto Pedala BH - Implantação de Ciclovias
_x000D_Produto: Ciclovia implantada
_x000D_Unidade de Medida: Kilômetro
_x000D_Unidade Orçamentária: 2710 - FUNDO MUNICIPAL DE TRANSPORTES URBANOS
_x000D_2018: 0 / 2019: 40 / 2020: 40 / 2021: 40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0,00 / 2019: 100.000,00 / 2020: 100.000,00 / 2021: 100.000,00 / Área de resultado: 6 - Desenvolvimento Econômico e Turismo
_x000D_Programa: 86 - Fomento ao Turismo de Lazer, Eventos e Negócios
_x000D_Ação: 2629 - Promoção e Desenvolvimento do Turismo de Negócios e Apoio à Eventos Culturais e Econômicos
_x000D_Unidade Orçamentária: 2805 - EMPRESA MUNICIPAL DE TURISMO DE BELO HORIZONTE S/A
_x000D_2018: 0,00 / 2019: 200.000,00 / 2020: 200.000,00 / 2021: 200.000,00 / Área de resultado: 4 - Segurança
_x000D_Programa: 109 - Operacionalização dos serviços de segurança
_x000D_Ação: 2803 - Operacionalização da Guarda Municipal de Belo Horizonte
_x000D_Unidade Orçamentária: 2100 - SECRETARIA MUNICIPAL DE SEGURANÇA E PREVENÇÃO
_x000D_2018: 0,00 / 2019: 200.000,00 / 2020: 200.000,00 / 2021: 200.000,00 / </v>
          </cell>
          <cell r="E82" t="str">
            <v>Originária da Sugestão Popular 96</v>
          </cell>
          <cell r="F82" t="str">
            <v>Aprovada com subemenda</v>
          </cell>
          <cell r="G82" t="str">
            <v>Retornando com o ano de 2019 retirado no recebimento, em decorrência de conferência incorreta da equipe técnica</v>
          </cell>
          <cell r="H82" t="str">
            <v>PC10</v>
          </cell>
          <cell r="I82" t="str">
            <v xml:space="preserve">Área de resultado: 7 - Mobilidade Urbana </v>
          </cell>
          <cell r="J82">
            <v>107</v>
          </cell>
        </row>
        <row r="83">
          <cell r="B83">
            <v>206</v>
          </cell>
          <cell r="C83" t="str">
            <v>Wesley Autoescola</v>
          </cell>
          <cell r="D83" t="str">
            <v xml:space="preserve">ACRÉSCIMO:
_x000D_Área de resultado: 7 - Mobilidade Urbana
_x000D_Programa: 62 - Gestão do Sistema Viário Municipal
_x000D_Ação: 1230 - Implantação e Reconstrução de Vias Públicas
_x000D_2018: 46.826,00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46.826,00 / 2019: 0,00 / 2020: 0,00 / 2021: 0,00 / </v>
          </cell>
          <cell r="E83" t="str">
            <v>ao recapeamento asfáltico com 3cm (três centímetros) de asfalto de toda a Rua H, CEP.: 30664-700, com dimensão aproximada de 164m (cento e sessenta e quatro  metros) de comprimento por 7m (sete metros) de largura, no Bairro Conj. Jatobá IV.</v>
          </cell>
          <cell r="F83" t="str">
            <v>Rejeitar</v>
          </cell>
          <cell r="G83" t="str">
            <v>30% na LOA</v>
          </cell>
          <cell r="H83" t="str">
            <v>PC12</v>
          </cell>
          <cell r="I83" t="str">
            <v xml:space="preserve">Área de resultado: 7 - Mobilidade Urbana </v>
          </cell>
          <cell r="J83">
            <v>49</v>
          </cell>
        </row>
        <row r="84">
          <cell r="B84">
            <v>207</v>
          </cell>
          <cell r="C84" t="str">
            <v>Wesley Autoescola</v>
          </cell>
          <cell r="D84" t="str">
            <v xml:space="preserve">ACRÉSCIMO:
_x000D_Área de resultado: 7 - Mobilidade Urbana
_x000D_Programa: 62 - Gestão do Sistema Viário Municipal
_x000D_Ação: 1230 - Implantação e Reconstrução de Vias Públicas
_x000D_2018: 41.401,00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41.401,00 / 2019: 0,00 / 2020: 0,00 / 2021: 0,00 / </v>
          </cell>
          <cell r="E84" t="str">
            <v>ao recapeamento asfáltico com 3cm (três centímetros) de asfalto de toda a Rua G, CEP.: 30664-690, com dimensão aproximada de 145m (cento e qurenta e cinco metros) de comprimento por 7m (sete metros) de largura, no Bairro Conj. Jatobá IV.</v>
          </cell>
          <cell r="F84" t="str">
            <v>Rejeitar</v>
          </cell>
          <cell r="G84" t="str">
            <v>30% na LOA</v>
          </cell>
          <cell r="H84" t="str">
            <v>PC12</v>
          </cell>
          <cell r="I84" t="str">
            <v xml:space="preserve">Área de resultado: 7 - Mobilidade Urbana </v>
          </cell>
          <cell r="J84">
            <v>50</v>
          </cell>
        </row>
        <row r="85">
          <cell r="B85">
            <v>208</v>
          </cell>
          <cell r="C85" t="str">
            <v>Wesley Autoescola</v>
          </cell>
          <cell r="D85" t="str">
            <v xml:space="preserve">ACRÉSCIMO:
_x000D_Área de resultado: 7 - Mobilidade Urbana
_x000D_Programa: 62 - Gestão do Sistema Viário Municipal
_x000D_Ação: 1230 - Implantação e Reconstrução de Vias Públicas
_x000D_2018: 43.563,00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43.563,00 / 2019: 0,00 / 2020: 0,00 / 2021: 0,00 / </v>
          </cell>
          <cell r="E85" t="str">
            <v>ao recapeamento asfáltico com 3cm (três centímetros) de asfalto de toda a Rua Núbia Cristina CEP.: 30664-750, com dimensão aproximada de 178m (cento e setenta e oito metros) de comprimento por 6m (seis metros) de largura, no Bairro Conj. Jatobá IV.</v>
          </cell>
          <cell r="F85" t="str">
            <v>Rejeitar</v>
          </cell>
          <cell r="G85" t="str">
            <v>30% na LOA</v>
          </cell>
          <cell r="H85" t="str">
            <v>PC12</v>
          </cell>
          <cell r="I85" t="str">
            <v xml:space="preserve">Área de resultado: 7 - Mobilidade Urbana </v>
          </cell>
          <cell r="J85">
            <v>51</v>
          </cell>
        </row>
        <row r="86">
          <cell r="B86">
            <v>209</v>
          </cell>
          <cell r="C86" t="str">
            <v>Wesley Autoescola</v>
          </cell>
          <cell r="D86" t="str">
            <v xml:space="preserve">ACRÉSCIMO:
_x000D_Área de resultado: 7 - Mobilidade Urbana
_x000D_Programa: 62 - Gestão do Sistema Viário Municipal
_x000D_Ação: 1230 - Implantação e Reconstrução de Vias Públicas
_x000D_2018: 43.563,00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43.563,00 / 2019: 0,00 / 2020: 0,00 / 2021: 0,00 / </v>
          </cell>
          <cell r="E86" t="str">
            <v>ao recapeamento asfáltico com 3cm (três centímetros) de asfalto de toda a Rua L CEP.: 30664-740, com dimensão aproximada de 178m (cento e setenta e oito metros) de comprimento por 6m (seis metros) de largura, no Bairro Conj. Jatobá IV.</v>
          </cell>
          <cell r="F86" t="str">
            <v>Rejeitar</v>
          </cell>
          <cell r="G86" t="str">
            <v>30% na LOA</v>
          </cell>
          <cell r="H86" t="str">
            <v>PC12</v>
          </cell>
          <cell r="I86" t="str">
            <v xml:space="preserve">Área de resultado: 7 - Mobilidade Urbana </v>
          </cell>
          <cell r="J86">
            <v>52</v>
          </cell>
        </row>
        <row r="87">
          <cell r="B87">
            <v>210</v>
          </cell>
          <cell r="C87" t="str">
            <v>Wesley Autoescola</v>
          </cell>
          <cell r="D87" t="str">
            <v xml:space="preserve">ACRÉSCIMO:
_x000D_Área de resultado: 7 - Mobilidade Urbana
_x000D_Programa: 62 - Gestão do Sistema Viário Municipal
_x000D_Ação: 1230 - Implantação e Reconstrução de Vias Públicas
_x000D_2018: 43.563,00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43.563,00 / 2019: 0,00 / 2020: 0,00 / 2021: 0,00 / </v>
          </cell>
          <cell r="E87" t="str">
            <v>ao recapeamento asfáltico com 3cm (três centímetros) de asfalto de toda a Rua K, CEP.: 30664-730, com dimensão aproximada de 178m (cento e setenta e oito metros) de comprimento por 6m (seis metros) de largura, no Bairro Conj. Jatobá IV.</v>
          </cell>
          <cell r="F87" t="str">
            <v>Rejeitar</v>
          </cell>
          <cell r="G87" t="str">
            <v>30% na LOA</v>
          </cell>
          <cell r="H87" t="str">
            <v>PC12</v>
          </cell>
          <cell r="I87" t="str">
            <v xml:space="preserve">Área de resultado: 7 - Mobilidade Urbana </v>
          </cell>
          <cell r="J87">
            <v>53</v>
          </cell>
        </row>
        <row r="88">
          <cell r="B88">
            <v>211</v>
          </cell>
          <cell r="C88" t="str">
            <v>Wesley Autoescola</v>
          </cell>
          <cell r="D88" t="str">
            <v xml:space="preserve">ACRÉSCIMO:
_x000D_Área de resultado: 7 - Mobilidade Urbana
_x000D_Programa: 62 - Gestão do Sistema Viário Municipal
_x000D_Ação: 1230 - Implantação e Reconstrução de Vias Públicas
_x000D_2018: 49.967,00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49.967,00 / 2019: 0,00 / 2020: 0,00 / 2021: 0,00 / </v>
          </cell>
          <cell r="E88" t="str">
            <v>ao recapeamento asfáltico com 3cm (três centímetros) de asfalto de toda a Rua D, CEP.: 30664-340, com dimensão aproximada de 175m (cento e setenta e cinco metros) de comprimento por 7m (sete metros) de largura, no Bairro Conj. Jatobá IV.</v>
          </cell>
          <cell r="F88" t="str">
            <v>Rejeitar</v>
          </cell>
          <cell r="G88" t="str">
            <v>30% na LOA</v>
          </cell>
          <cell r="H88" t="str">
            <v>PC12</v>
          </cell>
          <cell r="I88" t="str">
            <v xml:space="preserve">Área de resultado: 7 - Mobilidade Urbana </v>
          </cell>
          <cell r="J88">
            <v>54</v>
          </cell>
        </row>
        <row r="89">
          <cell r="B89">
            <v>212</v>
          </cell>
          <cell r="C89" t="str">
            <v>Wesley Autoescola</v>
          </cell>
          <cell r="D89" t="str">
            <v xml:space="preserve">ACRÉSCIMO:
_x000D_Área de resultado: 7 - Mobilidade Urbana
_x000D_Programa: 62 - Gestão do Sistema Viário Municipal
_x000D_Ação: 1230 - Implantação e Reconstrução de Vias Públicas
_x000D_2018: 20.313,00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20.313,00 / 2019: 0,00 / 2020: 0,00 / 2021: 0,00 / </v>
          </cell>
          <cell r="E89" t="str">
            <v>ao recapeamento asfáltico com 3cm (três centímetros) de asfalto de toda a Rua E, CEP.: 30664-670, com dimensão aproximada de 83m (oitenata e três metros) de comprimento por 6m (seis metros) de largura, no Bairro Conj. Jatobá IV.</v>
          </cell>
          <cell r="F89" t="str">
            <v>Rejeitar</v>
          </cell>
          <cell r="G89" t="str">
            <v>30% na LOA</v>
          </cell>
          <cell r="H89" t="str">
            <v>PC12</v>
          </cell>
          <cell r="I89" t="str">
            <v xml:space="preserve">Área de resultado: 7 - Mobilidade Urbana </v>
          </cell>
          <cell r="J89">
            <v>55</v>
          </cell>
        </row>
        <row r="90">
          <cell r="B90">
            <v>213</v>
          </cell>
          <cell r="C90" t="str">
            <v>Wesley Autoescola</v>
          </cell>
          <cell r="D90" t="str">
            <v xml:space="preserve">ACRÉSCIMO:
_x000D_Área de resultado: 7 - Mobilidade Urbana
_x000D_Programa: 62 - Gestão do Sistema Viário Municipal
_x000D_Ação: 1230 - Implantação e Reconstrução de Vias Públicas
_x000D_2018: 50.824,00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50.824,00 / 2019: 0,00 / 2020: 0,00 / 2021: 0,00 / </v>
          </cell>
          <cell r="E90" t="str">
            <v>ao recapeamento asfáltico com 3cm (três centímetros) de asfalto de toda a Rua C, CEP.: 30664-650, com dimensão aproximada de 178m (cento e setenta e oito metros) de comprimento por 7m (sete metros) de largura, no Bairro Conj. Jatobá IV.</v>
          </cell>
          <cell r="F90" t="str">
            <v>Rejeitar</v>
          </cell>
          <cell r="G90" t="str">
            <v>30% na LOA</v>
          </cell>
          <cell r="H90" t="str">
            <v>PC12</v>
          </cell>
          <cell r="I90" t="str">
            <v xml:space="preserve">Área de resultado: 7 - Mobilidade Urbana </v>
          </cell>
          <cell r="J90">
            <v>56</v>
          </cell>
        </row>
        <row r="91">
          <cell r="B91">
            <v>219</v>
          </cell>
          <cell r="C91" t="str">
            <v>Wesley Autoescola</v>
          </cell>
          <cell r="D91" t="str">
            <v xml:space="preserve">ACRÉSCIMO:
_x000D_Área de resultado: 7 - Mobilidade Urbana
_x000D_Programa: 62 - Gestão do Sistema Viário Municipal
_x000D_Ação: 1230 - Implantação e Reconstrução de Vias Públicas
_x000D_2018: 55.963,00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55.963,00 / 2019: 0,00 / 2020: 0,00 / 2021: 0,00 / </v>
          </cell>
          <cell r="E91" t="str">
            <v>ao recapeamento asfáltico com 3cm (três centímetros) de asfalto de toda a Rua João Rodrigues Gonçalves, CEP.: 30664-180, com dimensão aproximada de 196m (cento e noventa e seis metros) de comprimento por 7m _x000D_
(sete metros) de largura, no Bairro Vale do Jatobá.</v>
          </cell>
          <cell r="F91" t="str">
            <v>Rejeitar</v>
          </cell>
          <cell r="G91" t="str">
            <v>30% na LOA</v>
          </cell>
          <cell r="H91" t="str">
            <v>PC12</v>
          </cell>
          <cell r="I91" t="str">
            <v xml:space="preserve">Área de resultado: 7 - Mobilidade Urbana </v>
          </cell>
          <cell r="J91">
            <v>58</v>
          </cell>
        </row>
        <row r="92">
          <cell r="B92">
            <v>220</v>
          </cell>
          <cell r="C92" t="str">
            <v>Wesley Autoescola</v>
          </cell>
          <cell r="D92" t="str">
            <v xml:space="preserve">ACRÉSCIMO:
_x000D_Área de resultado: 7 - Mobilidade Urbana
_x000D_Programa: 62 - Gestão do Sistema Viário Municipal
_x000D_Ação: 1230 - Implantação e Reconstrução de Vias Públicas
_x000D_2018: 56.956,00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56.956,00 / 2019: 0,00 / 2020: 0,00 / 2021: 0,00 / </v>
          </cell>
          <cell r="E92" t="str">
            <v>ao recapeamento asfáltico com 3cm (três centímetros) de asfalto de toda a Rua Observador, CEP.: 30668-680, com dimensão aproximada de 70m (setenta metros) de comprimento por 6m (seis metros) de largura, no Bairro Conj. Ernesto de Nascimento.</v>
          </cell>
          <cell r="F92" t="str">
            <v>Rejeitar</v>
          </cell>
          <cell r="G92" t="str">
            <v>30% na LOA</v>
          </cell>
          <cell r="H92" t="str">
            <v>PC12</v>
          </cell>
          <cell r="I92" t="str">
            <v xml:space="preserve">Área de resultado: 7 - Mobilidade Urbana </v>
          </cell>
          <cell r="J92">
            <v>59</v>
          </cell>
        </row>
        <row r="93">
          <cell r="B93">
            <v>221</v>
          </cell>
          <cell r="C93" t="str">
            <v>Wesley Autoescola</v>
          </cell>
          <cell r="D93" t="str">
            <v xml:space="preserve">ACRÉSCIMO:
_x000D_Área de resultado: 7 - Mobilidade Urbana
_x000D_Programa: 62 - Gestão do Sistema Viário Municipal
_x000D_Ação: 1230 - Implantação e Reconstrução de Vias Públicas
_x000D_2018: 63.222,00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63.222,00 / 2019: 0,00 / 2020: 0,00 / 2021: 0,00 / </v>
          </cell>
          <cell r="E93" t="str">
            <v>ao recapeamento asfáltico com 4cm (quatro centímetros) de asfalto, em razão da passagem de ônibus, da Rua João Firmino Luzia, entre os números 79 e 690, CEP.: 30668-010, com dimensão aproximada de 175m (cento e setenta e cinco metros) de comprimento por 7m (sete metros) de largura, no Bairro Castanheiras.</v>
          </cell>
          <cell r="F93" t="str">
            <v>Rejeitar</v>
          </cell>
          <cell r="G93" t="str">
            <v>30% na LOA</v>
          </cell>
          <cell r="H93" t="str">
            <v>PC12</v>
          </cell>
          <cell r="I93" t="str">
            <v xml:space="preserve">Área de resultado: 7 - Mobilidade Urbana </v>
          </cell>
          <cell r="J93">
            <v>60</v>
          </cell>
        </row>
        <row r="94">
          <cell r="B94">
            <v>222</v>
          </cell>
          <cell r="C94" t="str">
            <v>Wesley Autoescola</v>
          </cell>
          <cell r="D94" t="str">
            <v xml:space="preserve">ACRÉSCIMO:
_x000D_Área de resultado: 7 - Mobilidade Urbana
_x000D_Programa: 62 - Gestão do Sistema Viário Municipal
_x000D_Ação: 1230 - Implantação e Reconstrução de Vias Públicas
_x000D_2018: 55.635,00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55.635,00 / 2019: 0,00 / 2020: 0,00 / 2021: 0,00 / </v>
          </cell>
          <cell r="E94" t="str">
            <v>ao recapeamento asfáltico com 4cm (quatro centímetros) de asfalto, em razão da passagem de ônibus, da Rua H, entre os números 249 ao 349, CEP.: 30668-090, com dimensão aproximada de 154m (cento e cinquenta e quatro metros) de comprimento por 7m (sete metros) de largura, no Bairro Castanheiras.</v>
          </cell>
          <cell r="F94" t="str">
            <v>Rejeitar</v>
          </cell>
          <cell r="G94" t="str">
            <v>30% na LOA</v>
          </cell>
          <cell r="H94" t="str">
            <v>PC12</v>
          </cell>
          <cell r="I94" t="str">
            <v xml:space="preserve">Área de resultado: 7 - Mobilidade Urbana </v>
          </cell>
          <cell r="J94">
            <v>61</v>
          </cell>
        </row>
        <row r="95">
          <cell r="B95">
            <v>223</v>
          </cell>
          <cell r="C95" t="str">
            <v>Wesley Autoescola</v>
          </cell>
          <cell r="D95" t="str">
            <v xml:space="preserve">ACRÉSCIMO:
_x000D_Área de resultado: 7 - Mobilidade Urbana
_x000D_Programa: 62 - Gestão do Sistema Viário Municipal
_x000D_Ação: 1230 - Implantação e Reconstrução de Vias Públicas
_x000D_2018: 18.970,00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18.970,00 / 2019: 0,00 / 2020: 0,00 / 2021: 0,00 / </v>
          </cell>
          <cell r="E95" t="str">
            <v>ao recapeamento asfáltico com 4cm (quatro centímetros) de asfalto, em razão da passagem de ônibus, da Rua Raimundo dos Santos Ferreira, entre os números 90 e 123, CEP.: 30666-290, com dimensão aproximada de 52,21m (cinquenta e dois metros) de comprimento por 7m (sete metros) de largura, no Bairro Mangueiras.</v>
          </cell>
          <cell r="F95" t="str">
            <v>Rejeitar</v>
          </cell>
          <cell r="G95" t="str">
            <v>30% na LOA</v>
          </cell>
          <cell r="H95" t="str">
            <v>PC12</v>
          </cell>
          <cell r="I95" t="str">
            <v xml:space="preserve">Área de resultado: 7 - Mobilidade Urbana </v>
          </cell>
          <cell r="J95">
            <v>62</v>
          </cell>
        </row>
        <row r="96">
          <cell r="B96">
            <v>224</v>
          </cell>
          <cell r="C96" t="str">
            <v>Wesley Autoescola</v>
          </cell>
          <cell r="D96" t="str">
            <v xml:space="preserve">ACRÉSCIMO:
_x000D_Área de resultado: 7 - Mobilidade Urbana
_x000D_Programa: 62 - Gestão do Sistema Viário Municipal
_x000D_Ação: 1230 - Implantação e Reconstrução de Vias Públicas
_x000D_2018: 43.971,00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43.971,00 / 2019: 0,00 / 2020: 0,00 / 2021: 0,00 / </v>
          </cell>
          <cell r="E96" t="str">
            <v>ao recapeamento asfáltico com 3cm (três centímetros) de asfalto da Rua Raimundo dos Santos Ferreira, entre os números 02 e 80, CEP.: 30666-290, com dimensão aproximada de 153,74m (cento e cinquenta e três metros) de comprimento por 7m (sete metros) de largura, no Bairro Mangueiras.</v>
          </cell>
          <cell r="F96" t="str">
            <v>Rejeitar</v>
          </cell>
          <cell r="G96" t="str">
            <v>30% na LOA</v>
          </cell>
          <cell r="H96" t="str">
            <v>PC12</v>
          </cell>
          <cell r="I96" t="str">
            <v xml:space="preserve">Área de resultado: 7 - Mobilidade Urbana </v>
          </cell>
          <cell r="J96">
            <v>63</v>
          </cell>
        </row>
        <row r="97">
          <cell r="B97">
            <v>225</v>
          </cell>
          <cell r="C97" t="str">
            <v>Wesley Autoescola</v>
          </cell>
          <cell r="D97" t="str">
            <v xml:space="preserve">ACRÉSCIMO:
_x000D_Área de resultado: 7 - Mobilidade Urbana
_x000D_Programa: 62 - Gestão do Sistema Viário Municipal
_x000D_Ação: 1230 - Implantação e Reconstrução de Vias Públicas
_x000D_2018: 51.394,00 / 2019: 0,00 / 2020: 0,00 / 2021: 0,00 / Subação: 1 - Serviço de Implantação, Pavimentação, Requalificação e Manutenção de Vias Públicas 
_x000D_Produto: Obra executada
_x000D_Unidade de Medida: Unidade
_x000D_Unidade Orçamentária: 2700 - SECRETARIA MUNICIPAL DE OBRAS E INFRAESTRUTURA
_x000D_2018: 1 / 2019: 0 / 2020: 0 / 2021: 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51.394,00 / 2019: 0,00 / 2020: 0,00 / 2021: 0,00 / </v>
          </cell>
          <cell r="E97" t="str">
            <v>a implantação e pavimentação asfáltica com 3cm (três centímetros) de asfalto em toda a Rua Vladimir Ferreira Dias, CEP.: 30666-560, com dimensão aproximada de 128m (cento e vinte e oito metros) de comprimento por 6m (seis metros) de largura, no Bairro Independência.</v>
          </cell>
          <cell r="F97" t="str">
            <v>Rejeitar</v>
          </cell>
          <cell r="G97" t="str">
            <v>30% na LOA</v>
          </cell>
          <cell r="H97" t="str">
            <v>PC12</v>
          </cell>
          <cell r="I97" t="str">
            <v xml:space="preserve">Área de resultado: 7 - Mobilidade Urbana </v>
          </cell>
          <cell r="J97">
            <v>64</v>
          </cell>
        </row>
        <row r="98">
          <cell r="B98">
            <v>29</v>
          </cell>
          <cell r="C98" t="str">
            <v>Arnaldo Godoy</v>
          </cell>
          <cell r="D98" t="str">
            <v xml:space="preserve">ACRÉSCIMO:
_x000D_Área de resultado: 7 - Mobilidade Urbana
_x000D_Programa: 304 - BH Inclusiva, Segura e Cidadã
_x000D_Ação: 1393 - Transporte Seguro e Sustentável
_x000D_2018: 1.000.000,00 / 2019: 1.000.000,00 / 2020: 1.000.000,00 / 2021: 1.000.000,00 / Subação: 7 - Projeto Vida no Trânsito - Implantação do Plano de Educação para a Mobilidade
_x000D_Produto: Campanha realizada
_x000D_Unidade de Medida: Unidade
_x000D_Unidade Orçamentária: 2710 - FUNDO MUNICIPAL DE TRANSPORTES URBANOS
_x000D_2018: 12 / 2019: 12 / 2020: 12 / 2021: 12 / 
_x000D_DEDUÇÃO:
_x000D_Área de resultado: 7 - Mobilidade Urbana
_x000D_Programa: 60 - Gestão da Mobilidade Urbana
_x000D_Ação: 2567 - Gestão da Política de Transporte Urbano e Trânsito
_x000D_Unidade Orçamentária: 2709 - EMPRESA DE TRANSPORTES E TRÂNSITO DE BELO HORIZONTE
_x000D_2018: 500.000,00 / 2019: 500.000,00 / 2020: 500.000,00 / 2021: 500.000,00 / Área de resultado: 7 - Mobilidade Urbana
_x000D_Programa: 62 - Gestão do Sistema Viário Municipal
_x000D_Ação: 1330 - Obras Estruturantes do Sistema Viário
_x000D_Unidade Orçamentária: 2700 - SECRETARIA MUNICIPAL DE OBRAS E INFRAESTRUTURA
_x000D_2018: 500.000,00 / 2019: 500.000,00 / 2020: 500.000,00 / 2021: 500.000,00 / </v>
          </cell>
          <cell r="E98" t="str">
            <v>A segurança no trânsito é um grande problema em nossa cidade. Entre os anos de 2012 e 2015 morreram por acidentes de trânsito ocorridos no município de Belo Horizonte 955 pessoas. A média anual tem sido de 239 pessoas._x000D_
A emenda visa reforçar o programa Vida no Trânsito que realiza campanhas educacionais para diminuir esse número de acidentes no trânsito.</v>
          </cell>
          <cell r="F98" t="str">
            <v>Aprovar</v>
          </cell>
          <cell r="G98">
            <v>0</v>
          </cell>
          <cell r="H98">
            <v>0</v>
          </cell>
          <cell r="I98" t="str">
            <v xml:space="preserve">Área de resultado: 7 - Mobilidade Urbana </v>
          </cell>
          <cell r="J98">
            <v>5</v>
          </cell>
        </row>
        <row r="99">
          <cell r="B99">
            <v>95</v>
          </cell>
          <cell r="C99" t="str">
            <v>Gabriel</v>
          </cell>
          <cell r="D99" t="str">
            <v xml:space="preserve">ACRÉSCIMO:
_x000D_Área de resultado: 7 - Mobilidade Urbana
_x000D_Programa: 304 - BH Inclusiva, Segura e Cidadã
_x000D_Ação: 1393 - Transporte Seguro e Sustentável
_x000D_2018: 30.000,00 / 2019: 0,00 / 2020: 0,00 / 2021: 0,00 / Subação: 2 - Projeto Pedala BH - Implantação de Ciclovias
_x000D_Produto: Ciclovia implantada
_x000D_Unidade de Medida: Kilômetro
_x000D_Unidade Orçamentária: 2710 - FUNDO MUNICIPAL DE TRANSPORTES URBANOS
_x000D_2018: 25 / 2019: 0 / 2020: 0 / 2021: 0 / 
_x000D_DEDUÇÃO:
_x000D_Área de resultado: 7 - Mobilidade Urbana
_x000D_Programa: 62 - Gestão do Sistema Viário Municipal
_x000D_Ação: 1270 - Expansão do Metrô
_x000D_Unidade Orçamentária: 2700 - SECRETARIA MUNICIPAL DE OBRAS E INFRAESTRUTURA
_x000D_2018: 30.000,00 / 2019: 0,00 / 2020: 0,00 / 2021: 0,00 / </v>
          </cell>
          <cell r="E99" t="str">
            <v>ao reforço da dotação orçamentária</v>
          </cell>
          <cell r="F99" t="str">
            <v>Aprovar</v>
          </cell>
          <cell r="G99">
            <v>0</v>
          </cell>
          <cell r="H99">
            <v>0</v>
          </cell>
          <cell r="I99" t="str">
            <v xml:space="preserve">Área de resultado: 7 - Mobilidade Urbana </v>
          </cell>
          <cell r="J99">
            <v>18</v>
          </cell>
        </row>
        <row r="100">
          <cell r="B100">
            <v>96</v>
          </cell>
          <cell r="C100" t="str">
            <v>Gabriel</v>
          </cell>
          <cell r="D100" t="str">
            <v xml:space="preserve">ACRÉSCIMO:
_x000D_Área de resultado: 7 - Mobilidade Urbana
_x000D_Programa: 304 - BH Inclusiva, Segura e Cidadã
_x000D_Ação: 1393 - Transporte Seguro e Sustentável
_x000D_2018: 5.000,00 / 2019: 0,00 / 2020: 0,00 / 2021: 0,00 / Subação: 5 - Projeto BH a pé - Melhorias das condições físicas e tempos semafóricos de travessias 
_x000D_Produto: Interseção dotada com foco e tempo para pedestre em todas as travessias
_x000D_Unidade de Medida: Unidade
_x000D_Unidade Orçamentária: 2710 - FUNDO MUNICIPAL DE TRANSPORTES URBANOS
_x000D_2018: 10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5.000,00 / 2019: 0,00 / 2020: 0,00 / 2021: 0,00 / </v>
          </cell>
          <cell r="E100" t="str">
            <v>ao reforço da dotação orçamentária</v>
          </cell>
          <cell r="F100" t="str">
            <v>Aprovar</v>
          </cell>
          <cell r="G100">
            <v>0</v>
          </cell>
          <cell r="H100">
            <v>0</v>
          </cell>
          <cell r="I100" t="str">
            <v xml:space="preserve">Área de resultado: 7 - Mobilidade Urbana </v>
          </cell>
          <cell r="J100">
            <v>19</v>
          </cell>
        </row>
        <row r="101">
          <cell r="B101">
            <v>285</v>
          </cell>
          <cell r="C101" t="str">
            <v>Comissão de Orçamento e Finanças Públicas</v>
          </cell>
          <cell r="D101" t="str">
            <v xml:space="preserve">ACRÉSCIMO:
_x000D_Área de resultado: 7 - Mobilidade Urbana
_x000D_Programa: 60 - Gestão da Mobilidade Urbana
_x000D_Ação: 2837 - Gerenciamento da Mobilidade Urbana Municipal
_x000D_2018: 576.000,00 / 2019: 576.000,00 / 2020: 576.000,00 / 2021: 576.000,00 / Subação: Auxílio no Deslocamento das Pessoas com Mobilidade Reduzida nas Estações de Integração do MOVE
_x000D_Produto: Serviços Administrativos
_x000D_Unidade de Medida: metas administrativas
_x000D_Unidade Orçamentária: 2710 - FUNDO MUNICIPAL DE TRANSPORTES URBANOS
_x000D_2018: 576.000,00 / 2019: 576.000,00 / 2020: 576.000,00 / 2021: 576.000,00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576.000,00 / 2019: 576.000,00 / 2020: 576.000,00 / 2021: 576.000,00 / </v>
          </cell>
          <cell r="E101" t="str">
            <v>Originária da Sugestão Popular 9</v>
          </cell>
          <cell r="F101" t="str">
            <v>Aprovar</v>
          </cell>
          <cell r="G101">
            <v>0</v>
          </cell>
          <cell r="H101">
            <v>0</v>
          </cell>
          <cell r="I101" t="str">
            <v xml:space="preserve">Área de resultado: 7 - Mobilidade Urbana </v>
          </cell>
          <cell r="J101">
            <v>93</v>
          </cell>
        </row>
        <row r="102">
          <cell r="B102" t="str">
            <v>sem correspondente</v>
          </cell>
          <cell r="C102" t="str">
            <v>Comissão de Orçamento e Finanças Públicas</v>
          </cell>
          <cell r="D102" t="str">
            <v xml:space="preserve">ACRÉSCIMO:
_x000D_Área de resultado: 7 - Mobilidade Urbana
_x000D_Programa: 303 - Mobilidade: Atendimento, Operação, Fiscalização e Modernização Tecnológica
_x000D_Ação: 2909 - Melhoria da Mobilidade
_x000D_2018: 0,00 / 2019: 15.000,00 / 2020: 15.000,00 / 2021: 15.000,00 / Subação: Divulgação dos Dados de Qualidade dos Ônibus
_x000D_Produto: cartazes divulgados
_x000D_Unidade de Medida: unidade
_x000D_Unidade Orçamentária: 2709 - EMPRESA DE TRANSPORTES E TRÂNSITO DE BELO HORIZONTE
_x000D_2018: 0,00 / 2019: 15.000,00 / 2020: 15.000,00 / 2021: 15.000,00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15.000,00 / 2020: 15.000,00 / 2021: 15.000,00 / </v>
          </cell>
          <cell r="E102" t="str">
            <v>Originária da Sugestão Popular 106</v>
          </cell>
          <cell r="F102" t="str">
            <v>Aprovar</v>
          </cell>
          <cell r="G102">
            <v>0</v>
          </cell>
          <cell r="H102">
            <v>0</v>
          </cell>
          <cell r="I102" t="str">
            <v xml:space="preserve">Área de resultado: 7 - Mobilidade Urbana </v>
          </cell>
          <cell r="J102">
            <v>109</v>
          </cell>
        </row>
        <row r="103">
          <cell r="B103">
            <v>295</v>
          </cell>
          <cell r="C103" t="str">
            <v>Comissão de Orçamento e Finanças Públicas</v>
          </cell>
          <cell r="D103" t="str">
            <v xml:space="preserve">ACRÉSCIMO:
_x000D_Área de resultado: 7 - Mobilidade Urbana
_x000D_Programa: 304 - BH Inclusiva, Segura e Cidadã
_x000D_Ação: 1393 - Transporte Seguro e Sustentável
_x000D_2018: 5.000,00 / 2019: 5.000,00 / 2020: 5.000,00 / 2021: 0,00 / Subação: Projeto Pedala BH - Implantação de Paraciclos 
_x000D_Produto: paraciclos implantados
_x000D_Unidade de Medida: Unidade
_x000D_Unidade Orçamentária: 2710 - FUNDO MUNICIPAL DE TRANSPORTES URBANOS
_x000D_2018: 5.000,00 / 2019: 5.000,00 / 2020: 5.000,00 / 2021: 0,00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5.000,00 / 2019: 5.000,00 / 2020: 5.000,00 / 2021: 0,00 / </v>
          </cell>
          <cell r="E103" t="str">
            <v>Originária da Sugestão Popular 158 e 120</v>
          </cell>
          <cell r="F103" t="str">
            <v>Aprovar</v>
          </cell>
          <cell r="G103">
            <v>0</v>
          </cell>
          <cell r="H103">
            <v>0</v>
          </cell>
          <cell r="I103" t="str">
            <v xml:space="preserve">Área de resultado: 7 - Mobilidade Urbana </v>
          </cell>
          <cell r="J103">
            <v>112</v>
          </cell>
        </row>
        <row r="104">
          <cell r="B104">
            <v>290</v>
          </cell>
          <cell r="C104" t="str">
            <v>Comissão de Orçamento e Finanças Públicas</v>
          </cell>
          <cell r="D104" t="str">
            <v xml:space="preserve">ACRÉSCIMO:
_x000D_Área de resultado: 7 - Mobilidade Urbana
_x000D_Programa: 304 - BH Inclusiva, Segura e Cidadã
_x000D_Ação: 1393 - Transporte Seguro e Sustentável
_x000D_2018: 119.000,00 / 2019: 119.000,00 / 2020: 178.500,00 / 2021: 178.500,00 / Subação: 8 - Projeto Vida no Trânsito - Implantação de Tratamento de Segurança no Entorno de Escolas
_x000D_Produto: Entorno de escola tratado
_x000D_Unidade de Medida: Unidade
_x000D_Unidade Orçamentária: 2710 - FUNDO MUNICIPAL DE TRANSPORTES URBANOS
_x000D_2018: 10 / 2019: 10 / 2020: 15 / 2021: 15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119.000,00 / 2019: 119.000,00 / 2020: 178.500,00 / 2021: 178.500,00 / </v>
          </cell>
          <cell r="E104" t="str">
            <v>Originária da Sugestão Popular 121</v>
          </cell>
          <cell r="F104" t="str">
            <v>Aprovar</v>
          </cell>
          <cell r="G104">
            <v>0</v>
          </cell>
          <cell r="H104">
            <v>0</v>
          </cell>
          <cell r="I104" t="str">
            <v xml:space="preserve">Área de resultado: 7 - Mobilidade Urbana </v>
          </cell>
          <cell r="J104">
            <v>113</v>
          </cell>
        </row>
        <row r="105">
          <cell r="B105" t="str">
            <v>sem correspondente</v>
          </cell>
          <cell r="C105" t="str">
            <v>Comissão de Orçamento e Finanças Públicas</v>
          </cell>
          <cell r="D105" t="str">
            <v xml:space="preserve">ACRÉSCIMO:
_x000D_Área de resultado: 7 - Mobilidade Urbana
_x000D_Programa: 304 - BH Inclusiva, Segura e Cidadã
_x000D_Ação: 1393 - Transporte Seguro e Sustentável
_x000D_2018: 0,00 / 2019: 250.000,00 / 2020: 250.000,00 / 2021: 250.000,00 / Subação: Elaboração e execução do plano de comunicação sobre mobilidade por bicicleta através de campanhas educativas focadas na bicicleta
_x000D_Produto: Campanhas realizadas
_x000D_Unidade de Medida: Unidade
_x000D_Unidade Orçamentária: 2709 - EMPRESA DE TRANSPORTES E TRÂNSITO DE BELO HORIZONTE
_x000D_2018: 0,00 / 2019: 250.000,00 / 2020: 250.000,00 / 2021: 250.000,00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250.000,00 / 2020: 250.000,00 / 2021: 250.000,00 / </v>
          </cell>
          <cell r="E105" t="str">
            <v>Originária da Sugestão Popular 126</v>
          </cell>
          <cell r="F105" t="str">
            <v>Aprovar</v>
          </cell>
          <cell r="G105">
            <v>0</v>
          </cell>
          <cell r="H105">
            <v>0</v>
          </cell>
          <cell r="I105" t="str">
            <v xml:space="preserve">Área de resultado: 7 - Mobilidade Urbana </v>
          </cell>
          <cell r="J105">
            <v>114</v>
          </cell>
        </row>
        <row r="106">
          <cell r="B106" t="str">
            <v>sem correspondente</v>
          </cell>
          <cell r="C106" t="str">
            <v>Comissão de Orçamento e Finanças Públicas</v>
          </cell>
          <cell r="D106" t="str">
            <v xml:space="preserve">ACRÉSCIMO:
_x000D_Área de resultado: 7 - Mobilidade Urbana
_x000D_Programa: 60 - Gestão da Mobilidade Urbana
_x000D_Ação: 2837 - Gerenciamento da Mobilidade Urbana Municipal
_x000D_2018: 0,00 / 2019: 30.000,00 / 2020: 30.000,00 / 2021: 30.000,00 / Subação: Implantação de ferramentas de transparência e participação popular da mobilidade urbana com foco na auditoria do sistema de transporte público
_x000D_Produto: Serviços Administrativos
_x000D_Unidade de Medida: Meta Administrativa
_x000D_Unidade Orçamentária: 2709 - EMPRESA DE TRANSPORTES E TRÂNSITO DE BELO HORIZONTE
_x000D_2018: 0,00 / 2019: 30.000,00 / 2020: 30.000,00 / 2021: 30.000,00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30.000,00 / 2020: 30.000,00 / 2021: 30.000,00 / </v>
          </cell>
          <cell r="E106" t="str">
            <v>Originária da Sugestão Popular 148</v>
          </cell>
          <cell r="F106" t="str">
            <v>Aprovar</v>
          </cell>
          <cell r="G106">
            <v>0</v>
          </cell>
          <cell r="H106">
            <v>0</v>
          </cell>
          <cell r="I106" t="str">
            <v xml:space="preserve">Área de resultado: 7 - Mobilidade Urbana </v>
          </cell>
          <cell r="J106">
            <v>119</v>
          </cell>
        </row>
        <row r="107">
          <cell r="B107" t="str">
            <v>sem correspondente</v>
          </cell>
          <cell r="C107" t="str">
            <v>Comissão de Orçamento e Finanças Públicas</v>
          </cell>
          <cell r="D107" t="str">
            <v xml:space="preserve">ACRÉSCIMO:
_x000D_Área de resultado: 7 - Mobilidade Urbana
_x000D_Programa: 60 - Gestão da Mobilidade Urbana
_x000D_Ação: 2837 - Gerenciamento da Mobilidade Urbana Municipal
_x000D_2018: 0,00 / 2019: 40.000,00 / 2020: 40.000,00 / 2021: 40.000,00 / Subação: Gestão democrática da mobilidade COMURB e CRTT
_x000D_Produto: reuniões realizadas
_x000D_Unidade de Medida: Unidade
_x000D_Unidade Orçamentária: 2709 - EMPRESA DE TRANSPORTES E TRÂNSITO DE BELO HORIZONTE
_x000D_2018: 0,00 / 2019: 40.000,00 / 2020: 40.000,00 / 2021: 40.000,00 / 
_x000D_DEDUÇÃO:
_x000D_Área de resultado: 7 - Mobilidade Urbana
_x000D_Programa: 62 - Gestão do Sistema Viário Municipal
_x000D_Ação: 1330 - Obras Estruturantes do Sistema Viário
_x000D_Unidade Orçamentária: 2700 - SECRETARIA MUNICIPAL DE OBRAS E INFRAESTRUTURA
_x000D_2018: 0,00 / 2019: 40.000,00 / 2020: 40.000,00 / 2021: 40.000,00 / </v>
          </cell>
          <cell r="E107" t="str">
            <v>Originária da Sugestão Popular 149</v>
          </cell>
          <cell r="F107" t="str">
            <v>Aprovar</v>
          </cell>
          <cell r="G107">
            <v>0</v>
          </cell>
          <cell r="H107">
            <v>0</v>
          </cell>
          <cell r="I107" t="str">
            <v xml:space="preserve">Área de resultado: 7 - Mobilidade Urbana </v>
          </cell>
          <cell r="J107">
            <v>120</v>
          </cell>
        </row>
        <row r="108">
          <cell r="B108" t="str">
            <v>sem correspondente</v>
          </cell>
          <cell r="C108" t="str">
            <v>Gabriel</v>
          </cell>
          <cell r="D108" t="str">
            <v xml:space="preserve">ACRÉSCIMO:
_x000D_Área de resultado: 8 - Sustentabilidade Ambiental
_x000D_Programa: 307 - Sustentabilidade e Educação Ambiental
_x000D_Ação: 2913 - Programas de Capacitação e Conscientização Ambiental
_x000D_2018: 0,00 / 2019: 200.000,00 / 2020: 300.000,00 / 2021: 400.000,00 / Subação: Incentivo à sustentabilidade urbana - IPTU Verde
_x000D_Produto: imóvel cadastrado
_x000D_Unidade de Medida: 1
_x000D_Unidade Orçamentária: 0800 - SECRETARIA MUNICIPAL DE FAZENDA
_x000D_2018: 0,00 / 2019: 200.000,00 / 2020: 300.000,00 / 2021: 400.000,00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200.000,00 / 2020: 300.000,00 / 2021: 400.000,00 / </v>
          </cell>
          <cell r="E108" t="str">
            <v>criação do incentivo de adoção de medidas sustentáveis aos imóveis que adotarem medidas sustentáveis.</v>
          </cell>
          <cell r="F108" t="str">
            <v>Rejeitar</v>
          </cell>
          <cell r="G108" t="str">
            <v>Fundamento da rejeição: matéria de LDO.
Custo unitário da ação parece ser muito superior ao razoável para realizá-la.
Se aprovada ou rejeitada, prejudica a emenda 135.</v>
          </cell>
          <cell r="H108" t="str">
            <v>PC16</v>
          </cell>
          <cell r="I108" t="str">
            <v xml:space="preserve">Área de resultado: 8 - Sustentabilidade Ambiental </v>
          </cell>
          <cell r="J108">
            <v>134</v>
          </cell>
        </row>
        <row r="109">
          <cell r="B109">
            <v>127</v>
          </cell>
          <cell r="C109" t="str">
            <v>Osvaldo Lopes</v>
          </cell>
          <cell r="D109" t="str">
            <v xml:space="preserve">ACRÉSCIMO:
_x000D_Área de resultado: 8 - Sustentabilidade Ambiental
_x000D_Programa: 306 - Bem Estar Animal
_x000D_Ação: 2877 - Gestão Intersetorial da Política Municipal de Proteção Animal
_x000D_2018: 1.000.000,00 / 2019: 500.000,00 / 2020: 0,00 / 2021: 0,00 / Subação: Implantação de Hospital Veterinário
_x000D_Produto: Hospital Implantado
_x000D_Unidade de Medida: Percentual de execução
_x000D_Unidade Orçamentária: 2700 - SECRETARIA MUNICIPAL DE OBRAS E INFRAESTRUTURA
_x000D_2018: 1.000.000,00 / 2019: 500.000,00 / 2020: 0,00 / 2021: 0,00 / 
_x000D_DEDUÇÃO:
_x000D_Área de resultado: 8 - Sustentabilidade Ambiental
_x000D_Programa: 228 - Coleta, Destinação e Tratamento de Resíduos Sólidos
_x000D_Ação: 2538 - Execução dos Serviços de Coleta de Resíduos
_x000D_Unidade Orçamentária: 2708 - SUPERINTENDÊNCIA DE LIMPEZA URBANA
_x000D_2018: 200.000,00 / 2019: 200.000,00 / 2020: 0,00 / 2021: 0,00 / Área de resultado: 8 - Sustentabilidade Ambiental
_x000D_Programa: 228 - Coleta, Destinação e Tratamento de Resíduos Sólidos
_x000D_Ação: 2539 - Execução dos Serviços de Limpeza Urbana
_x000D_Unidade Orçamentária: 2708 - SUPERINTENDÊNCIA DE LIMPEZA URBANA
_x000D_2018: 800.000,00 / 2019: 300.000,00 / 2020: 0,00 / 2021: 0,00 / </v>
          </cell>
          <cell r="E109" t="str">
            <v>para criação da sub-ação Implantação de Hospital Veterinário.</v>
          </cell>
          <cell r="F109" t="str">
            <v>Rejeitar</v>
          </cell>
          <cell r="G109" t="str">
            <v>Se retirar 2018 para compatibilizar com LOA, que tem programa diferente, o que sobra para 2019 é insuficiente para criar o Hospital Veterinário. Janela.</v>
          </cell>
          <cell r="H109" t="str">
            <v>PC20</v>
          </cell>
          <cell r="I109" t="str">
            <v xml:space="preserve">Área de resultado: 8 - Sustentabilidade Ambiental </v>
          </cell>
          <cell r="J109">
            <v>43</v>
          </cell>
        </row>
        <row r="110">
          <cell r="B110">
            <v>27</v>
          </cell>
          <cell r="C110" t="str">
            <v>Arnaldo Godoy</v>
          </cell>
          <cell r="D110" t="str">
            <v xml:space="preserve">ACRÉSCIMO:
_x000D_Área de resultado: 8 - Sustentabilidade Ambiental
_x000D_Programa: 228 - Coleta, Destinação e Tratamento de Resíduos Sólidos
_x000D_Ação: 2538 - Execução dos Serviços de Coleta de Resíduos
_x000D_2018: 1.300.000,00 / 2019: 16.000.000,00 / 2020: 16.000.000,00 / 2021: 16.000.000,00 / Subação: 3 - Serviços de Coleta Seletiva na modalidade porta a porta
_x000D_Produto: Bairro atendido
_x000D_Unidade de Medida: Unidade
_x000D_Unidade Orçamentária: 2708 - SUPERINTENDÊNCIA DE LIMPEZA URBANA
_x000D_2018: 1 / 2019: 8 / 2020: 8 / 2021: 8 / 
_x000D_DEDUÇÃO:
_x000D_Área de resultado: 10 - Atendimento ao Cidadão e Melhoria da Gestão Pública
_x000D_Programa: 105 - Gestão da Política Fiscal Municipal
_x000D_Ação: 2900 - Serviços Administrativos e Financeiros
_x000D_Unidade Orçamentária: 0800 - SECRETARIA MUNICIPAL DE FAZENDA
_x000D_2018: 500.000,00 / 2019: 5.000.000,00 / 2020: 5.000.000,00 / 2021: 5.000.000,00 / Área de resultado: 10 - Atendimento ao Cidadão e Melhoria da Gestão Pública
_x000D_Programa: 85 - Gestão da Política de Tecnologia da Informação e Comunicação
_x000D_Ação: 2900 - Serviços Administrativos e Financeiros
_x000D_Unidade Orçamentária: 0604 - EMPRESA DE INFORMÁTICA E INFORMAÇÃO DO MUNICÍPIO DE BELO HORIZONTE
_x000D_2018: 300.000,00 / 2019: 8.000.000,00 / 2020: 8.000.000,00 / 2021: 8.000.000,00 / Área de resultado: 10 - Atendimento ao Cidadão e Melhoria da Gestão Pública
_x000D_Programa: 148 - Gestão do Planejamento, Orçamento e Informação
_x000D_Ação: 2900 - Serviços Administrativos e Financeiros
_x000D_Unidade Orçamentária: 0600 - SECRETARIA MUNICIPAL DE PLANEJAMENTO, ORÇAMENTO E GESTÃO
_x000D_2018: 500.000,00 / 2019: 3.000.000,00 / 2020: 3.000.000,00 / 2021: 3.000.000,00 / </v>
          </cell>
          <cell r="E110" t="str">
            <v>A cidade de Belo Horizonte possui duas modalidades de coleta seletiva: a ponto a ponto e a porta a porta._x000D_
A previsão orçamentária no PPAG 2014-2017 estabeleceu que em 2016 teríamos 60 bairros atendidos com a coleta seletiva porta a porta._x000D_
Desta forma, pretendemos com essa emenda que a política pública de resíduos sólidos avance a cobertura dos serviços de coleta seletiva porta a porta.</v>
          </cell>
          <cell r="F110" t="str">
            <v>Aprovar</v>
          </cell>
          <cell r="G110">
            <v>0</v>
          </cell>
          <cell r="H110">
            <v>0</v>
          </cell>
          <cell r="I110" t="str">
            <v xml:space="preserve">Área de resultado: 8 - Sustentabilidade Ambiental </v>
          </cell>
          <cell r="J110">
            <v>2</v>
          </cell>
        </row>
        <row r="111">
          <cell r="B111">
            <v>93</v>
          </cell>
          <cell r="C111" t="str">
            <v>Gabriel</v>
          </cell>
          <cell r="D111" t="str">
            <v xml:space="preserve">ACRÉSCIMO:
_x000D_Área de resultado: 8 - Sustentabilidade Ambiental
_x000D_Programa: 307 - Sustentabilidade e Educação Ambiental
_x000D_Ação: 2564 - Operacionalização das Políticas Ambientais
_x000D_2018: 20.000,00 / 2019: 0,00 / 2020: 0,00 / 2021: 0,00 / Subação: 1 - Implementação de Usina Fotovoltáica Geradora de Energia em Áreas e Prédios Públicos
_x000D_Produto: Projeto implantado
_x000D_Unidade de Medida: Percentual de execução
_x000D_Unidade Orçamentária: 2500 - SECRETARIA MUNICIPAL DE MEIO AMBIENTE
_x000D_2018: 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20.000,00 / 2019: 0,00 / 2020: 0,00 / 2021: 0,00 / </v>
          </cell>
          <cell r="E111" t="str">
            <v>ao reforço da dotação orçamentária para implementação de usina fotovoltáica geradora de energia em áreas e prédios públicos</v>
          </cell>
          <cell r="F111" t="str">
            <v>Aprovar</v>
          </cell>
          <cell r="G111">
            <v>0</v>
          </cell>
          <cell r="H111">
            <v>0</v>
          </cell>
          <cell r="I111" t="str">
            <v xml:space="preserve">Área de resultado: 8 - Sustentabilidade Ambiental </v>
          </cell>
          <cell r="J111">
            <v>13</v>
          </cell>
        </row>
        <row r="112">
          <cell r="B112">
            <v>101</v>
          </cell>
          <cell r="C112" t="str">
            <v>Rafael Martins</v>
          </cell>
          <cell r="D112" t="str">
            <v xml:space="preserve">ACRÉSCIMO:
_x000D_Área de resultado: 8 - Sustentabilidade Ambiental
_x000D_Programa: 306 - Bem Estar Animal
_x000D_Ação: 2877 - Gestão Intersetorial da Política Municipal de Proteção Animal
_x000D_2018: 10.000,00 / 2019: 10.000,00 / 2020: 10.000,00 / 2021: 10.000,00 / Subação: Assistência e suporte a animais em situação de abandono
_x000D_Produto: animais assistidos
_x000D_Unidade de Medida: un
_x000D_Unidade Orçamentária: 2500 - SECRETARIA MUNICIPAL DE MEIO AMBIENTE
_x000D_2018: 10.000,00 / 2019: 10.000,00 / 2020: 10.000,00 / 2021: 10.000,00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 / 2019: 10.000,00 / 2020: 10.000,00 / 2021: 10.000,00 / </v>
          </cell>
          <cell r="E112" t="str">
            <v>A criação de sub ação "Assistência e suporte a animais em situação de abandono".</v>
          </cell>
          <cell r="F112" t="str">
            <v>Aprovar</v>
          </cell>
          <cell r="G112">
            <v>0</v>
          </cell>
          <cell r="H112">
            <v>0</v>
          </cell>
          <cell r="I112" t="str">
            <v xml:space="preserve">Área de resultado: 8 - Sustentabilidade Ambiental </v>
          </cell>
          <cell r="J112">
            <v>30</v>
          </cell>
        </row>
        <row r="113">
          <cell r="B113">
            <v>103</v>
          </cell>
          <cell r="C113" t="str">
            <v>Osvaldo Lopes</v>
          </cell>
          <cell r="D113" t="str">
            <v xml:space="preserve">ACRÉSCIMO:
_x000D_Área de resultado: 8 - Sustentabilidade Ambiental
_x000D_Programa: 306 - Bem Estar Animal
_x000D_Ação: 2877 - Gestão Intersetorial da Política Municipal de Proteção Animal
_x000D_2018: 200.000,00 / 2019: 0,00 / 2020: 0,00 / 2021: 0,00 / Subação: 9 - Realização de Ações para Atendimento Médico-Veterinário à Comunidade de Baixa Renda
_x000D_Produto: Ações criadas
_x000D_Unidade de Medida: Unidade
_x000D_Unidade Orçamentária: 2500 - SECRETARIA MUNICIPAL DE MEIO AMBIENTE
_x000D_2018: 5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200.000,00 / 2019: 0,00 / 2020: 0,00 / 2021: 0,00 / </v>
          </cell>
          <cell r="E113" t="str">
            <v>para aumento de meta física da sub-ação Realização de Ações para Atendimento Médico-Veterinário à Comunidade de Baixa Renda.</v>
          </cell>
          <cell r="F113" t="str">
            <v>Aprovar</v>
          </cell>
          <cell r="G113">
            <v>0</v>
          </cell>
          <cell r="H113">
            <v>0</v>
          </cell>
          <cell r="I113" t="str">
            <v xml:space="preserve">Área de resultado: 8 - Sustentabilidade Ambiental </v>
          </cell>
          <cell r="J113">
            <v>32</v>
          </cell>
        </row>
        <row r="114">
          <cell r="B114" t="str">
            <v>sem correspondente</v>
          </cell>
          <cell r="C114" t="str">
            <v>Álvaro Damião</v>
          </cell>
          <cell r="D114" t="str">
            <v xml:space="preserve">ACRÉSCIMO:
_x000D_Área de resultado: 8 - Sustentabilidade Ambiental
_x000D_Programa: 306 - Bem Estar Animal
_x000D_Ação: 2877 - Gestão Intersetorial da Política Municipal de Proteção Animal
_x000D_2018: 0,00 / 2019: 0,00 / 2020: 280.000,00 / 2021: 280.000,00 / Subação: 9 - Realização de Ações para Atendimento Médico-Veterinário à Comunidade de Baixa Renda
_x000D_Produto: Ações criadas
_x000D_Unidade de Medida: Unidade
_x000D_Unidade Orçamentária: 2500 - SECRETARIA MUNICIPAL DE MEIO AMBIENTE
_x000D_2018: 0 / 2019: 0 / 2020: 1 / 2021: 1 / 
_x000D_DEDUÇÃO:
_x000D_Área de resultado: 7 - Mobilidade Urbana
_x000D_Programa: 62 - Gestão do Sistema Viário Municipal
_x000D_Ação: 1230 - Implantação e Reconstrução de Vias Públicas
_x000D_Unidade Orçamentária: 2700 - SECRETARIA MUNICIPAL DE OBRAS E INFRAESTRUTURA
_x000D_2018: 0,00 / 2019: 0,00 / 2020: 280.000,00 / 2021: 280.000,00 / </v>
          </cell>
          <cell r="E114" t="str">
            <v>Existe um anseio e uma expectativa da sociedade quanto à criação do Hospital Público Veterinário para atender à Comunidade de Baixa Renda, principalmente. Como a implantação de um hospital veterinário implica em um gasto significativo para o Município, entendo que o aumento da quantidade da meta física em mais um produto através da criação de mais uma ação em 2020 e 2021 certamente contribuirá para atender, em parte essa necessidade e ao anseio da comunidade._x000D_
A Gerência de elaboração e Monitoramento do PPAG nos encaminhou um e-mail/resposta, alegando refere-se a uma sub-ação nova e que eles não possuem histórico no PPAG. No entanto, a Gerência alega que estimaram para cada uma meta física o valor de R$280.000,00</v>
          </cell>
          <cell r="F114" t="str">
            <v>Aprovar</v>
          </cell>
          <cell r="G114">
            <v>0</v>
          </cell>
          <cell r="H114">
            <v>0</v>
          </cell>
          <cell r="I114" t="str">
            <v xml:space="preserve">Área de resultado: 8 - Sustentabilidade Ambiental </v>
          </cell>
          <cell r="J114">
            <v>38</v>
          </cell>
        </row>
        <row r="115">
          <cell r="B115" t="str">
            <v>sem correspondente</v>
          </cell>
          <cell r="C115" t="str">
            <v>Osvaldo Lopes</v>
          </cell>
          <cell r="D115" t="str">
            <v xml:space="preserve">ACRÉSCIMO:
_x000D_Área de resultado: 8 - Sustentabilidade Ambiental
_x000D_Programa: 306 - Bem Estar Animal
_x000D_Ação: 2877 - Gestão Intersetorial da Política Municipal de Proteção Animal
_x000D_2018: 0,00 / 2019: 1.500.000,00 / 2020: 1.500.000,00 / 2021: 1.500.000,00 / Subação: Operação e manutenção do hospital veterinário de cães e gatos
_x000D_Produto: Serviços administrativos
_x000D_Unidade de Medida: Metas administrativas
_x000D_Unidade Orçamentária: 2302 - FUNDO MUNICIPAL DE SAÚDE
_x000D_2018: 0,00 / 2019: 1.500.000,00 / 2020: 1.500.000,00 / 2021: 1.500.000,00 / 
_x000D_DEDUÇÃO:
_x000D_Área de resultado: 8 - Sustentabilidade Ambiental
_x000D_Programa: 228 - Coleta, Destinação e Tratamento de Resíduos Sólidos
_x000D_Ação: 2919 - Aproveitamento Energético dos Resíduos
_x000D_Unidade Orçamentária: 2708 - SUPERINTENDÊNCIA DE LIMPEZA URBANA
_x000D_2018: 0,00 / 2019: 500.000,00 / 2020: 500.000,00 / 2021: 0,00 / Área de resultado: 8 - Sustentabilidade Ambiental
_x000D_Programa: 228 - Coleta, Destinação e Tratamento de Resíduos Sólidos
_x000D_Ação: 2538 - Execução dos Serviços de Coleta de Resíduos
_x000D_Unidade Orçamentária: 2708 - SUPERINTENDÊNCIA DE LIMPEZA URBANA
_x000D_2018: 0,00 / 2019: 1.000.000,00 / 2020: 1.000.000,00 / 2021: 1.500.000,00 / </v>
          </cell>
          <cell r="E115" t="str">
            <v xml:space="preserve">para criação da sub-ação Operação e manutenção do hospital veterinário de cães e gatos._x000D_
</v>
          </cell>
          <cell r="F115" t="str">
            <v>Aprovar</v>
          </cell>
          <cell r="G115">
            <v>0</v>
          </cell>
          <cell r="H115">
            <v>0</v>
          </cell>
          <cell r="I115" t="str">
            <v xml:space="preserve">Área de resultado: 8 - Sustentabilidade Ambiental </v>
          </cell>
          <cell r="J115">
            <v>44</v>
          </cell>
        </row>
        <row r="116">
          <cell r="B116">
            <v>262</v>
          </cell>
          <cell r="C116" t="str">
            <v>Cida Falabella</v>
          </cell>
          <cell r="D116" t="str">
            <v xml:space="preserve">ACRÉSCIMO:
_x000D_Área de resultado: 8 - Sustentabilidade Ambiental
_x000D_Programa: 228 - Coleta, Destinação e Tratamento de Resíduos Sólidos
_x000D_Ação: 2539 - Execução dos Serviços de Limpeza Urbana
_x000D_2018: 100.000,00 / 2019: 180.000,00 / 2020: 180.000,00 / 2021: 180.000,00 / Subação: 6 - Serviço de limpeza urbana em vilas e favelas
_x000D_Produto: Via atendida
_x000D_Unidade de Medida: Kilômetro
_x000D_Unidade Orçamentária: 2708 - SUPERINTENDÊNCIA DE LIMPEZA URBANA
_x000D_2018: 68.200 / 2019: 92.200 / 2020: 92.200 / 2021: 92.200 / 
_x000D_DEDUÇÃO:
_x000D_Área de resultado: 10 - Atendimento ao Cidadão e Melhoria da Gestão Pública
_x000D_Programa: 302 - Belo Horizonte Cidade Inteligente
_x000D_Ação: 2365 - Melhoria da Qualidade do Relacionamento com o Cidadão
_x000D_Unidade Orçamentária: 0600 - SECRETARIA MUNICIPAL DE PLANEJAMENTO, ORÇAMENTO E GESTÃO
_x000D_2018: 100.000,00 / 2019: 180.000,00 / 2020: 180.000,00 / 2021: 180.000,00 / </v>
          </cell>
          <cell r="E116" t="str">
            <v xml:space="preserve">Ampliar o serviço de limpeza urbana, proporcionando a universalização do acesso aos serviços de limpeza urbana a todas as vilas e ocupações do município e o crescimento da população atendida pelo serviço de coleta seletiva municipal de forma atender as ocupações urbanas de Belo Horizonte: Izidora, (regional Norte), Novo Lajedo (regional Nordeste), Dandara (regional Venda Nova), Camilo Torres, Irmã Dorothy, Eliana Silva, Paulo Freire, Horta e Nelson Mandela (regional Barreiro), Novo Paraíso (regional Oeste), Terra Nossa (regional Leste).  _x000D_
</v>
          </cell>
          <cell r="F116" t="str">
            <v>Aprovar</v>
          </cell>
          <cell r="G116">
            <v>0</v>
          </cell>
          <cell r="H116">
            <v>0</v>
          </cell>
          <cell r="I116" t="str">
            <v xml:space="preserve">Área de resultado: 8 - Sustentabilidade Ambiental </v>
          </cell>
          <cell r="J116">
            <v>80</v>
          </cell>
        </row>
        <row r="117">
          <cell r="B117" t="str">
            <v>sem correspondente</v>
          </cell>
          <cell r="C117" t="str">
            <v>Comissão de Orçamento e Finanças Públicas</v>
          </cell>
          <cell r="D117" t="str">
            <v xml:space="preserve">ACRÉSCIMO:
_x000D_Área de resultado: 8 - Sustentabilidade Ambiental
_x000D_Programa: 46 - Operacionalização e Modernização da Limpeza Pública
_x000D_Ação: 2537 - Tratamento e Destinação de Resíduos Sólidos
_x000D_2018: 0,00 / 2019: 2.000.000,00 / 2020: 1.000.000,00 / 2021: 0,00 / Subação: 3 - Reforma e Reestruturação da Infraestrutura para Triagem de Materiais Recicláveis
_x000D_Produto: Galpão reformado
_x000D_Unidade de Medida: Unidade
_x000D_Unidade Orçamentária: 2708 - SUPERINTENDÊNCIA DE LIMPEZA URBANA
_x000D_2018: 0 / 2019: 2 / 2020: 1 / 2021: 0 / 
_x000D_DEDUÇÃO:
_x000D_Área de resultado: 6 - Desenvolvimento Econômico e Turismo
_x000D_Programa: 86 - Fomento ao Turismo de Lazer, Eventos e Negócios
_x000D_Ação: 2900 - Serviços Administrativos e Financeiros
_x000D_Unidade Orçamentária: 2805 - EMPRESA MUNICIPAL DE TURISMO DE BELO HORIZONTE S/A
_x000D_2018: 0,00 / 2019: 2.000.000,00 / 2020: 1.000.000,00 / 2021: 0,00 / </v>
          </cell>
          <cell r="E117" t="str">
            <v>Originária da Sugestão Popular 53</v>
          </cell>
          <cell r="F117" t="str">
            <v>Aprovar</v>
          </cell>
          <cell r="G117">
            <v>0</v>
          </cell>
          <cell r="H117">
            <v>0</v>
          </cell>
          <cell r="I117" t="str">
            <v xml:space="preserve">Área de resultado: 8 - Sustentabilidade Ambiental </v>
          </cell>
          <cell r="J117">
            <v>99</v>
          </cell>
        </row>
        <row r="118">
          <cell r="B118" t="str">
            <v>sem correspondente</v>
          </cell>
          <cell r="C118" t="str">
            <v>Comissão de Orçamento e Finanças Públicas</v>
          </cell>
          <cell r="D118" t="str">
            <v xml:space="preserve">ACRÉSCIMO:
_x000D_Área de resultado: 8 - Sustentabilidade Ambiental
_x000D_Programa: 46 - Operacionalização e Modernização da Limpeza Pública
_x000D_Ação: 2537 - Tratamento e Destinação de Resíduos Sólidos
_x000D_2018: 0,00 / 2019: 2.500.000,00 / 2020: 2.500.000,00 / 2021: 0,00 / Subação: 7 - Construção de galpão para triagem de materiais recicláveis
_x000D_Produto: Galpão construído
_x000D_Unidade de Medida: Unidade
_x000D_Unidade Orçamentária: 2708 - SUPERINTENDÊNCIA DE LIMPEZA URBANA
_x000D_2018: 0 / 2019: 1 / 2020: 1 / 2021: 0 / 
_x000D_DEDUÇÃO:
_x000D_Área de resultado: 10 - Atendimento ao Cidadão e Melhoria da Gestão Pública
_x000D_Programa: 7 - Apoio Administrativo e Financeiro
_x000D_Ação: 2900 - Serviços Administrativos e Financeiros
_x000D_Unidade Orçamentária: 0201 - GABINETE DO PREFEITO
_x000D_2018: 0,00 / 2019: 2.500.000,00 / 2020: 2.500.000,00 / 2021: 0,00 / </v>
          </cell>
          <cell r="E118" t="str">
            <v>Originária da Sugestão Popular 55</v>
          </cell>
          <cell r="F118" t="str">
            <v>Aprovar</v>
          </cell>
          <cell r="G118">
            <v>0</v>
          </cell>
          <cell r="H118">
            <v>0</v>
          </cell>
          <cell r="I118" t="str">
            <v xml:space="preserve">Área de resultado: 8 - Sustentabilidade Ambiental </v>
          </cell>
          <cell r="J118">
            <v>100</v>
          </cell>
        </row>
        <row r="119">
          <cell r="B119" t="str">
            <v>sem correspondente</v>
          </cell>
          <cell r="C119" t="str">
            <v>Gilson Reis</v>
          </cell>
          <cell r="D119" t="str">
            <v xml:space="preserve">ACRÉSCIMO:
_x000D_Área de resultado: 8 - Sustentabilidade Ambiental
_x000D_Programa: 73 - Preservação e Conservação da Fauna e Flora em Parques, Jardim Zoológico e Jardim Botânico
_x000D_Ação: 1202 - Construção e Ampliação de Praças, Parques e Canteiros
_x000D_2018: 0,00 / 2019: 500.000,00 / 2020: 0,00 / 2021: 0,00 / Subação: parque Jardim América
_x000D_Produto: parque implantado
_x000D_Unidade de Medida: meta física
_x000D_Unidade Orçamentária: 2505 - FUNDAÇÃO DE PARQUES MUNICIPAIS E ZOOBOTÂNICA
_x000D_2018: 0,00 / 2019: 500.000,00 / 2020: 0,00 / 2021: 0,00 / 
_x000D_DEDUÇÃO:
_x000D_Área de resultado: 10 - Atendimento ao Cidadão e Melhoria da Gestão Pública
_x000D_Programa: 15 - Divulgação Institucional do Município
_x000D_Ação: 2007 - Serviços de Divulgação Institucional do Município
_x000D_Unidade Orçamentária: 3200 - SECRETARIA MUNICIPAL DE ASSUNTOS INSTITUCIONAIS E COMUNICAÇÃO SOCIAL
_x000D_2018: 0,00 / 2019: 500.000,00 / 2020: 0,00 / 2021: 0,00 / </v>
          </cell>
          <cell r="E119" t="str">
            <v>À construção do Parque Jardim América</v>
          </cell>
          <cell r="F119" t="str">
            <v>Aprovar</v>
          </cell>
          <cell r="G119">
            <v>0</v>
          </cell>
          <cell r="H119">
            <v>0</v>
          </cell>
          <cell r="I119" t="str">
            <v xml:space="preserve">Área de resultado: 8 - Sustentabilidade Ambiental </v>
          </cell>
          <cell r="J119">
            <v>128</v>
          </cell>
        </row>
        <row r="120">
          <cell r="B120">
            <v>204</v>
          </cell>
          <cell r="C120" t="str">
            <v>Wesley Autoescola</v>
          </cell>
          <cell r="D120" t="str">
            <v xml:space="preserve">ACRÉSCIMO:
_x000D_Área de resultado: 9 - Habitação, Urbanização, Regulação e Ambiente Urbano
_x000D_Programa: 233 - Manutenção da Cidade
_x000D_Ação: 1208 - Conservação de Vias Urbanas
_x000D_2018: 35.242,00 / 2019: 0,00 / 2020: 0,00 / 2021: 0,00 / Subação: 3 - Restauração de Vias Urbanas
_x000D_Produto: Atividade realizada
_x000D_Unidade de Medida: Unidade
_x000D_Unidade Orçamentária: 2702 - SUPERINTENDÊNCIA DE DESENVOLVIMENTO DA CAPITAL
_x000D_2018: 1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35.242,00 / 2019: 0,00 / 2020: 0,00 / 2021: 0,00 / </v>
          </cell>
          <cell r="E120" t="str">
            <v>ao recapeamento asfáltico com 3cm (três centímetros) de asfalto de toda a Rua Lacyr Maffia, CEP.: 30664-720, com dimensão aproximada de 144m (cento e quarenta e quatro  metros) de comprimento por 6m (seis metros) de largura, no Bairro Conj. Jatobá IV.</v>
          </cell>
          <cell r="F120" t="str">
            <v>Aprovada com subemenda</v>
          </cell>
          <cell r="G120" t="str">
            <v>Para adequar prgrama, projeto, ação, subação e unidade orçamentária com a LOA</v>
          </cell>
          <cell r="H120" t="str">
            <v>PC0</v>
          </cell>
          <cell r="I120" t="str">
            <v>Área de resultado: 9 - Habitação, Urbanização, Regulação e Ambiente Urbano</v>
          </cell>
          <cell r="J120">
            <v>47</v>
          </cell>
        </row>
        <row r="121">
          <cell r="B121">
            <v>205</v>
          </cell>
          <cell r="C121" t="str">
            <v>Wesley Autoescola</v>
          </cell>
          <cell r="D121" t="str">
            <v xml:space="preserve">ACRÉSCIMO:
_x000D_Área de resultado: 9 - Habitação, Urbanização, Regulação e Ambiente Urbano
_x000D_Programa: 233 - Manutenção da Cidade
_x000D_Ação: 1208 - Conservação de Vias Urbanas
_x000D_2018: 26.431,00 / 2019: 0,00 / 2020: 0,00 / 2021: 0,00 / Subação: 3 - Restauração de Vias Urbanas
_x000D_Produto: Atividade realizada
_x000D_Unidade de Medida: Unidade
_x000D_Unidade Orçamentária: 2702 - SUPERINTENDÊNCIA DE DESENVOLVIMENTO DA CAPITAL
_x000D_2018: 1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26.431,00 / 2019: 0,00 / 2020: 0,00 / 2021: 0,00 / </v>
          </cell>
          <cell r="E121" t="str">
            <v>ao recapeamento asfáltico com 3cm (três centímetros) de asfalto de toda a Rua J, CEP.: 30664-200, com dimensão aproximada de 108m (cento e metros metros) de comprimento por 6m (seis metros) de largura, no Bairro Vale do Jatobá.</v>
          </cell>
          <cell r="F121" t="str">
            <v>Aprovada com subemenda</v>
          </cell>
          <cell r="G121" t="str">
            <v>Para adequar prgrama, projeto, ação, subação e unidade orçamentária com a LOA</v>
          </cell>
          <cell r="H121" t="str">
            <v>PC0</v>
          </cell>
          <cell r="I121" t="str">
            <v>Área de resultado: 9 - Habitação, Urbanização, Regulação e Ambiente Urbano</v>
          </cell>
          <cell r="J121">
            <v>48</v>
          </cell>
        </row>
        <row r="122">
          <cell r="B122">
            <v>254</v>
          </cell>
          <cell r="C122" t="str">
            <v>Cida Falabella</v>
          </cell>
          <cell r="D122" t="str">
            <v xml:space="preserve">ACRÉSCIMO:
_x000D_Área de resultado: 9 - Habitação, Urbanização, Regulação e Ambiente Urbano
_x000D_Programa: 59 - Coordenação da Política Urbana
_x000D_Ação: 2571 - Regulação e Controle Urbano
_x000D_2018: 1.000.000,00 / 2019: 1.000.000,00 / 2020: 1.000.000,00 / 2021: 1.000.000,00 / Subação: Realização de estudo para utilização de imóveis vazios no hipercentro de Belo Horizonte para moradia de interesse social.
_x000D_Produto: Estudo Realizado
_x000D_Unidade de Medida: Porcentagem de realização
_x000D_Unidade Orçamentária: 3300 - SECRETARIA MUNICIPAL DE POLÍTICA URBANA
_x000D_2018: 1.000.000,00 / 2019: 1.000.000,00 / 2020: 1.000.000,00 / 2021: 1.000.000,00 / 
_x000D_DEDUÇÃO:
_x000D_Área de resultado: 4 - Segurança
_x000D_Programa: 109 - Operacionalização dos serviços de segurança
_x000D_Ação: 2803 - Operacionalização da Guarda Municipal de Belo Horizonte
_x000D_Unidade Orçamentária: 2100 - SECRETARIA MUNICIPAL DE SEGURANÇA E PREVENÇÃO
_x000D_2018: 1.000.000,00 / 2019: 1.000.000,00 / 2020: 1.000.000,00 / 2021: 1.000.000,00 / </v>
          </cell>
          <cell r="E122" t="str">
            <v xml:space="preserve">Busca implementar o já descrito no escopo do projeto classificado como estratégico a provisão habitacional no município. O objetivo é desenvolver alternativas diversificadas destinadas a combater o déficit e a inadequação habitacional. Já o objetivo do estudo proposta é atender famílias em situação de ônus excessivo com aluguel. _x000D_
</v>
          </cell>
          <cell r="F122" t="str">
            <v>Aprovada com subemenda</v>
          </cell>
          <cell r="G122" t="str">
            <v>Compatibilizar Unidade Orçamentária do Acréscimo com a LOA</v>
          </cell>
          <cell r="H122" t="str">
            <v>PC1</v>
          </cell>
          <cell r="I122" t="str">
            <v>Área de resultado: 9 - Habitação, Urbanização, Regulação e Ambiente Urbano</v>
          </cell>
          <cell r="J122">
            <v>71</v>
          </cell>
        </row>
        <row r="123">
          <cell r="B123">
            <v>37</v>
          </cell>
          <cell r="C123" t="str">
            <v>Marilda Portela</v>
          </cell>
          <cell r="D123" t="str">
            <v xml:space="preserve">ACRÉSCIMO:
_x000D_Área de resultado: 9 - Habitação, Urbanização, Regulação e Ambiente Urbano
_x000D_Programa: 233 - Manutenção da Cidade
_x000D_Ação: 1216 - Construção, Ampliação e Reforma de Unidades de Saúde
_x000D_2018: 100.000,00 / 2019: 0,00 / 2020: 0,00 / 2021: 0,00 / Subação: Manutenção da Unidade de Saúde Jardim Guanabara
_x000D_Produto: Manutenção da Unidade de Saúde Jardim Guanabara
_x000D_Unidade de Medida: 1
_x000D_Unidade Orçamentária: 2702 - SUPERINTENDÊNCIA DE DESENVOLVIMENTO DA CAPITAL
_x000D_2018: 100.000,00 / 2019: 0,00 / 2020: 0,00 / 2021: 0,00 / 
_x000D_DEDUÇÃO:
_x000D_Área de resultado: 10 - Atendimento ao Cidadão e Melhoria da Gestão Pública
_x000D_Programa: 44 - Qualificação dos Próprios Municipais
_x000D_Ação: 1219 - Aquisição, Construção e Readaptação de Imóveis
_x000D_Unidade Orçamentária: 2700 - SECRETARIA MUNICIPAL DE OBRAS E INFRAESTRUTURA
_x000D_2018: 100.000,00 / 2019: 0,00 / 2020: 0,00 / 2021: 0,00 / </v>
          </cell>
          <cell r="E123" t="str">
            <v xml:space="preserve">à  Manutenção da Unidade de Saúde Jardim Guanabara, situado na Rua Fanny Martins Barros, n° 70, Bairro Jardim Guanabara, nos moldes da manutenção realizada na unidade de saúde do bairro Jardim Felicidade no ano de 2017. </v>
          </cell>
          <cell r="F123" t="str">
            <v>Rejeitar</v>
          </cell>
          <cell r="G123" t="str">
            <v>Ação na Dedução é incompatível com LOA</v>
          </cell>
          <cell r="H123" t="str">
            <v>PC14</v>
          </cell>
          <cell r="I123" t="str">
            <v>Área de resultado: 9 - Habitação, Urbanização, Regulação e Ambiente Urbano</v>
          </cell>
          <cell r="J123">
            <v>8</v>
          </cell>
        </row>
        <row r="124">
          <cell r="B124">
            <v>252</v>
          </cell>
          <cell r="C124" t="str">
            <v>Cida Falabella</v>
          </cell>
          <cell r="D124" t="str">
            <v xml:space="preserve">ACRÉSCIMO:
_x000D_Área de resultado: 9 - Habitação, Urbanização, Regulação e Ambiente Urbano
_x000D_Programa: 64 - Geração e Qualificação Habitacional em Áreas de Interesse Social
_x000D_Ação: 2792 - Bolsa Moradia / Auxílio Habitacional
_x000D_2018: 100.000,00 / 2019: 100.000,00 / 2020: 150.000,00 / 2021: 150.000,00 / Subação: Criação e gestão de uma Imobiliária Pública 
_x000D_Produto: Imobiliária Implementada
_x000D_Unidade de Medida: Porcentagem de Implementação
_x000D_Unidade Orçamentária: 2704 - FUNDO MUNICIPAL DE HABITAÇÃO POPULAR
_x000D_2018: 100.000,00 / 2019: 100.000,00 / 2020: 150.000,00 / 2021: 150.000,00 / 
_x000D_DEDUÇÃO:
_x000D_Área de resultado: 10 - Atendimento ao Cidadão e Melhoria da Gestão Pública
_x000D_Programa: 3 - Prestação de Serviços Jurídicos
_x000D_Ação: 2010 - Gestão Processual dos Assuntos Jurídicos
_x000D_Unidade Orçamentária: 0500 - PROCURADORIA-GERAL DO MUNICÍPIO
_x000D_2018: 100.000,00 / 2019: 100.000,00 / 2020: 150.000,00 / 2021: 150.000,00 / </v>
          </cell>
          <cell r="E124" t="str">
            <v xml:space="preserve">Necessidade de gerir, mediante mecanismos de regulação, contratos entre proprietários e famílias de 0 a 6 salários mínimos para alcançar valores abaixo do mercado de aluguéis. Atender famílias em situação de ônus excessivo com aluguel. Como descrito no escopo do ¿projeto estratégico¿ nº 19, pg. 39. Os gastos previstos para a implantação da imobiliária pública tomaram como parâmetro serviços administrativos similares previstos no PPAG. _x000D_
</v>
          </cell>
          <cell r="F124" t="str">
            <v>Rejeitar</v>
          </cell>
          <cell r="G124" t="str">
            <v>Cria estrutura administrativa. 
Teria que compatibilizar Unidade Orçamentária do Acréscimo com a LOA</v>
          </cell>
          <cell r="H124" t="str">
            <v>PC15</v>
          </cell>
          <cell r="I124" t="str">
            <v>Área de resultado: 9 - Habitação, Urbanização, Regulação e Ambiente Urbano</v>
          </cell>
          <cell r="J124">
            <v>88</v>
          </cell>
        </row>
        <row r="125">
          <cell r="B125">
            <v>36</v>
          </cell>
          <cell r="C125" t="str">
            <v>Marilda Portela</v>
          </cell>
          <cell r="D125" t="str">
            <v xml:space="preserve">ACRÉSCIMO:
_x000D_Área de resultado: 9 - Habitação, Urbanização, Regulação e Ambiente Urbano
_x000D_Programa: 233 - Manutenção da Cidade
_x000D_Ação: 1216 - Construção, Ampliação e Reforma de Unidades de Saúde
_x000D_2018: 100.000,00 / 2019: 0,00 / 2020: 0,00 / 2021: 0,00 / Subação: Manutenção da Unidade de Saúde Tupi
_x000D_Produto: Manutenção da Unidade de Saúde Tupi
_x000D_Unidade de Medida: 1
_x000D_Unidade Orçamentária: 2702 - SUPERINTENDÊNCIA DE DESENVOLVIMENTO DA CAPITAL
_x000D_2018: 100.000,00 / 2019: 0,00 / 2020: 0,00 / 2021: 0,00 / 
_x000D_DEDUÇÃO:
_x000D_Área de resultado: 10 - Atendimento ao Cidadão e Melhoria da Gestão Pública
_x000D_Programa: 93 - Articulação de Políticas
_x000D_Ação: 2060 - Articulações das Políticas do Governo Municipal
_x000D_Unidade Orçamentária: 2000 - SECRETARIA MUNICIPAL DE GOVERNO
_x000D_2018: 100.000,00 / 2019: 0,00 / 2020: 0,00 / 2021: 0,00 / </v>
          </cell>
          <cell r="E125" t="str">
            <v xml:space="preserve">à Manutenção da Unidade de Saúde Tupi, situado na Rua Ari Barroso, n° 150, Bairro Tupi, nos moldes das manutenções realizadas na Unidade de Saúde do bairro Jardim Felicidade no ano de 2017. </v>
          </cell>
          <cell r="F125" t="str">
            <v>Rejeitar</v>
          </cell>
          <cell r="G125" t="str">
            <v>Programa, ação e unidade orçamentárias na dedução são incompatíveis com LOA</v>
          </cell>
          <cell r="H125" t="str">
            <v>PC18</v>
          </cell>
          <cell r="I125" t="str">
            <v>Área de resultado: 9 - Habitação, Urbanização, Regulação e Ambiente Urbano</v>
          </cell>
          <cell r="J125">
            <v>9</v>
          </cell>
        </row>
        <row r="126">
          <cell r="B126">
            <v>111</v>
          </cell>
          <cell r="C126" t="str">
            <v>Fernando Borja</v>
          </cell>
          <cell r="D126" t="str">
            <v xml:space="preserve">ACRÉSCIMO:
_x000D_Área de resultado: 9 - Habitação, Urbanização, Regulação e Ambiente Urbano
_x000D_Programa: 233 - Manutenção da Cidade
_x000D_Ação: 1203 - Drenagem e Tratamento de Fundos de Vale
_x000D_2018: 0,00 / 2019: 60.000,00 / 2020: 90.000,00 / 2021: 90.000,00 / Subação: Implantação de rede de dregnagem pluvial na Rua Furquim Werneck, entre as ruas José Lins do Rego e Graciliano Ramos, no bairro Tupi, com aproximadamente 150m de extensão, com custo total estimado em R$ 300.000,00.
_x000D_Produto: obra executada
_x000D_Unidade de Medida: percentual de execução
_x000D_Unidade Orçamentária: 2702 - SUPERINTENDÊNCIA DE DESENVOLVIMENTO DA CAPITAL
_x000D_2018: 0,00 / 2019: 60.000,00 / 2020: 90.000,00 / 2021: 90.000,00 / 
_x000D_DEDUÇÃO:
_x000D_Área de resultado: 9 - Habitação, Urbanização, Regulação e Ambiente Urbano
_x000D_Programa: 233 - Manutenção da Cidade
_x000D_Ação: 1203 - Drenagem e Tratamento de Fundos de Vale
_x000D_Unidade Orçamentária: 2702 - SUPERINTENDÊNCIA DE DESENVOLVIMENTO DA CAPITAL
_x000D_2018: 0,00 / 2019: 60.000,00 / 2020: 90.000,00 / 2021: 90.000,00 / </v>
          </cell>
          <cell r="E126" t="str">
            <v xml:space="preserve">Para a implantação de rede de drenagem pluvial na Rua Furquim Werneck, entre as ruas José Lins do Rego e Graciliano Ramos, no bairro Tupi, com aproximadamente 150 metros de extensão, com custo total estimado em R$ 300.000,00 (trezentos mil) reais. </v>
          </cell>
          <cell r="F126" t="str">
            <v>Aprovada com subemenda</v>
          </cell>
          <cell r="G126" t="str">
            <v>Retirando ano de 2018 em que os recurosos tanto na dedução quanto no acréscimo são menores que na LOA</v>
          </cell>
          <cell r="H126" t="str">
            <v>PC2</v>
          </cell>
          <cell r="I126" t="str">
            <v>Área de resultado: 9 - Habitação, Urbanização, Regulação e Ambiente Urbano</v>
          </cell>
          <cell r="J126">
            <v>35</v>
          </cell>
        </row>
        <row r="127">
          <cell r="B127">
            <v>253</v>
          </cell>
          <cell r="C127" t="str">
            <v>Cida Falabella</v>
          </cell>
          <cell r="D127" t="str">
            <v xml:space="preserve">ACRÉSCIMO:
_x000D_Área de resultado: 9 - Habitação, Urbanização, Regulação e Ambiente Urbano
_x000D_Programa: 64 - Geração e Qualificação Habitacional em Áreas de Interesse Social
_x000D_Ação: 2792 - Bolsa Moradia / Auxílio Habitacional
_x000D_2018: 0,00 / 2019: 5.200.000,00 / 2020: 6.500.000,00 / 2021: 7.800.000,00 / Subação: 4 - Locação Social
_x000D_Produto: Família beneficiada
_x000D_Unidade de Medida: Família
_x000D_Unidade Orçamentária: 2704 - FUNDO MUNICIPAL DE HABITAÇÃO POPULAR
_x000D_2018: 0 / 2019: 80 / 2020: 100 / 2021: 120 / 
_x000D_DEDUÇÃO:
_x000D_Área de resultado: 4 - Segurança
_x000D_Programa: 109 - Operacionalização dos serviços de segurança
_x000D_Ação: 2803 - Operacionalização da Guarda Municipal de Belo Horizonte
_x000D_Unidade Orçamentária: 2100 - SECRETARIA MUNICIPAL DE SEGURANÇA E PREVENÇÃO
_x000D_2018: 0,00 / 2019: 5.200.000,00 / 2020: 6.500.000,00 / 2021: 7.800.000,00 / </v>
          </cell>
          <cell r="E127" t="str">
            <v xml:space="preserve">Necessidade de ofertar unidades habitacionais via aluguel acessível pelo poder público e/ ou em parceria com entidades sem fins lucrativos. Atender famílias em situação de ônus excessivo com aluguel. Reduzir o valor dos aluguéis na cidade. Emenda em conformidade com o descrito no escopo do ¿projeto estratégico¿ nº 19, pg. 39._x000D_
</v>
          </cell>
          <cell r="F127" t="str">
            <v>Aprovada com subemenda</v>
          </cell>
          <cell r="G127" t="str">
            <v>Retirando ano de 2018 que na LOA bateu 30%</v>
          </cell>
          <cell r="H127" t="str">
            <v>PC3</v>
          </cell>
          <cell r="I127" t="str">
            <v>Área de resultado: 9 - Habitação, Urbanização, Regulação e Ambiente Urbano</v>
          </cell>
          <cell r="J127">
            <v>70</v>
          </cell>
        </row>
        <row r="128">
          <cell r="B128">
            <v>256</v>
          </cell>
          <cell r="C128" t="str">
            <v>Cida Falabella</v>
          </cell>
          <cell r="D128" t="str">
            <v xml:space="preserve">ACRÉSCIMO:
_x000D_Área de resultado: 9 - Habitação, Urbanização, Regulação e Ambiente Urbano
_x000D_Programa: 59 - Coordenação da Política Urbana
_x000D_Ação: 2854 - Planejamento e Gestão da Politica Urbana
_x000D_2018: 0,00 / 2019: 400.000,00 / 2020: 400.000,00 / 2021: 600.000,00 / Subação: 4 - Implantação de Novas Feiras e Manutenção das Existentes ( META NÃO CUMULATIVA )
_x000D_Produto: Serviços administrativos
_x000D_Unidade de Medida: Metas administrativas
_x000D_Unidade Orçamentária: 3300 - SECRETARIA MUNICIPAL DE POLÍTICA URBANA
_x000D_2018: 0 / 2019: 20 / 2020: 20 / 2021: 30 / 
_x000D_DEDUÇÃO:
_x000D_Área de resultado: 10 - Atendimento ao Cidadão e Melhoria da Gestão Pública
_x000D_Programa: 3 - Prestação de Serviços Jurídicos
_x000D_Ação: 2010 - Gestão Processual dos Assuntos Jurídicos
_x000D_Unidade Orçamentária: 0500 - PROCURADORIA-GERAL DO MUNICÍPIO
_x000D_2018: 0,00 / 2019: 400.000,00 / 2020: 400.000,00 / 2021: 600.000,00 / </v>
          </cell>
          <cell r="E128" t="str">
            <v>Implantação de novas feiras nas regionais de forma a atender a demanda reprimida de camelos, ambulantes, caixeiros que não foram devidamente contemplados pela operação urbana simplificada do hipercentro. O resultado desta ação é a Promoção da Cultura Empreendedora, Criação de distritos criativos como forma de incentivo à economia criativa e estímulo ao turismo.</v>
          </cell>
          <cell r="F128" t="str">
            <v>Aprovada com subemenda</v>
          </cell>
          <cell r="G128" t="str">
            <v>Retirando ano de 2018 que na LOA bateu 30%</v>
          </cell>
          <cell r="H128" t="str">
            <v>PC3</v>
          </cell>
          <cell r="I128" t="str">
            <v>Área de resultado: 9 - Habitação, Urbanização, Regulação e Ambiente Urbano</v>
          </cell>
          <cell r="J128">
            <v>78</v>
          </cell>
        </row>
        <row r="129">
          <cell r="B129">
            <v>94</v>
          </cell>
          <cell r="C129" t="str">
            <v>Gabriel</v>
          </cell>
          <cell r="D129" t="str">
            <v xml:space="preserve">ACRÉSCIMO:
_x000D_Área de resultado: 9 - Habitação, Urbanização, Regulação e Ambiente Urbano
_x000D_Programa: 59 - Coordenação da Política Urbana
_x000D_Ação: 2890 - Fiscalização Urbano - Ambiental
_x000D_2018: 10.000,00 / 2019: 0,00 / 2020: 0,00 / 2021: 0,00 / Subação: 5 - Controle e Planos de Fiscalização das Atividades Informais nas Vias Públicas - Ações no Hipercentro, Venda Nova, Barreiro e Demais Regionais
_x000D_Produto: Plano executado
_x000D_Unidade de Medida: Percentual de execução
_x000D_Unidade Orçamentária: 3300 - SECRETARIA MUNICIPAL DE POLÍTICA URBANA
_x000D_2018: 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 / 2019: 0,00 / 2020: 0,00 / 2021: 0,00 / </v>
          </cell>
          <cell r="E129" t="str">
            <v>ao reforço da dotação orçamentária</v>
          </cell>
          <cell r="F129" t="str">
            <v>Aprovar</v>
          </cell>
          <cell r="G129">
            <v>0</v>
          </cell>
          <cell r="H129">
            <v>0</v>
          </cell>
          <cell r="I129" t="str">
            <v>Área de resultado: 9 - Habitação, Urbanização, Regulação e Ambiente Urbano</v>
          </cell>
          <cell r="J129">
            <v>15</v>
          </cell>
        </row>
        <row r="130">
          <cell r="B130">
            <v>94</v>
          </cell>
          <cell r="C130" t="str">
            <v>Gabriel</v>
          </cell>
          <cell r="D130" t="str">
            <v xml:space="preserve">ACRÉSCIMO:
_x000D_Área de resultado: 9 - Habitação, Urbanização, Regulação e Ambiente Urbano
_x000D_Programa: 59 - Coordenação da Política Urbana
_x000D_Ação: 2890 - Fiscalização Urbano - Ambiental
_x000D_2018: 10.000,00 / 2019: 0,00 / 2020: 0,00 / 2021: 0,00 / Subação: 8 - Modernização do Sistema Integrado de Fiscalização
_x000D_Produto: Sistema modernizado
_x000D_Unidade de Medida: Percentual de execução
_x000D_Unidade Orçamentária: 3300 - SECRETARIA MUNICIPAL DE POLÍTICA URBANA
_x000D_2018: 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 / 2019: 0,00 / 2020: 0,00 / 2021: 0,00 / </v>
          </cell>
          <cell r="E130" t="str">
            <v>ao reforço da dotação orçamentária</v>
          </cell>
          <cell r="F130" t="str">
            <v>Aprovar</v>
          </cell>
          <cell r="G130">
            <v>0</v>
          </cell>
          <cell r="H130">
            <v>0</v>
          </cell>
          <cell r="I130" t="str">
            <v>Área de resultado: 9 - Habitação, Urbanização, Regulação e Ambiente Urbano</v>
          </cell>
          <cell r="J130">
            <v>16</v>
          </cell>
        </row>
        <row r="131">
          <cell r="B131">
            <v>94</v>
          </cell>
          <cell r="C131" t="str">
            <v>Gabriel</v>
          </cell>
          <cell r="D131" t="str">
            <v xml:space="preserve">ACRÉSCIMO:
_x000D_Área de resultado: 9 - Habitação, Urbanização, Regulação e Ambiente Urbano
_x000D_Programa: 59 - Coordenação da Política Urbana
_x000D_Ação: 2890 - Fiscalização Urbano - Ambiental
_x000D_2018: 10.000,00 / 2019: 0,00 / 2020: 0,00 / 2021: 0,00 / Subação: 10 - Programa Operação Disque Sossego
_x000D_Produto: Diligência realizada
_x000D_Unidade de Medida: Unidade
_x000D_Unidade Orçamentária: 3300 - SECRETARIA MUNICIPAL DE POLÍTICA URBANA
_x000D_2018: 1.000 / 2019: 0 / 2020: 0 / 2021: 0 / 
_x000D_DEDUÇÃO:
_x000D_Área de resultado: 10 - Atendimento ao Cidadão e Melhoria da Gestão Pública
_x000D_Programa: 999 - Reserva de Contingência
_x000D_Ação: 9999 - Reserva de Contingência
_x000D_Unidade Orçamentária: 4001 - ENCARGOS GERAIS DO MUNICÍPIO DA SECRETARIA MUNICIPAL DE FAZENDA
_x000D_2018: 10.000,00 / 2019: 0,00 / 2020: 0,00 / 2021: 0,00 / </v>
          </cell>
          <cell r="E131" t="str">
            <v>ao reforço da dotação orçamentária</v>
          </cell>
          <cell r="F131" t="str">
            <v>Aprovar</v>
          </cell>
          <cell r="G131">
            <v>0</v>
          </cell>
          <cell r="H131">
            <v>0</v>
          </cell>
          <cell r="I131" t="str">
            <v>Área de resultado: 9 - Habitação, Urbanização, Regulação e Ambiente Urbano</v>
          </cell>
          <cell r="J131">
            <v>17</v>
          </cell>
        </row>
        <row r="132">
          <cell r="B132" t="str">
            <v>sem correspondente</v>
          </cell>
          <cell r="C132" t="str">
            <v>Cida Falabella</v>
          </cell>
          <cell r="D132" t="str">
            <v xml:space="preserve">ACRÉSCIMO:
_x000D_Área de resultado: 9 - Habitação, Urbanização, Regulação e Ambiente Urbano
_x000D_Programa: 57 - Gestão da Política Urbana
_x000D_Ação: 1390 - Implantação de Infraestrutura da Operação Urbana do Isidoro
_x000D_2018: 0,00 / 2019: 375.000,00 / 2020: 125.000,00 / 2021: 0,00 / Subação: 1 - Implantação de Infraestrutura da Operação Urbana do Isidoro  
_x000D_Produto: Serviços administrativos
_x000D_Unidade de Medida: Metas administrativas
_x000D_Unidade Orçamentária: 2707 - FUNDO DA OPERAÇÃO URBANA DO ISIDORO
_x000D_2018: 0 / 2019: 0 / 2020: 0 / 2021: 0 / 
_x000D_DEDUÇÃO:
_x000D_Área de resultado: 10 - Atendimento ao Cidadão e Melhoria da Gestão Pública
_x000D_Programa: 3 - Prestação de Serviços Jurídicos
_x000D_Ação: 2010 - Gestão Processual dos Assuntos Jurídicos
_x000D_Unidade Orçamentária: 0500 - PROCURADORIA-GERAL DO MUNICÍPIO
_x000D_2018: 0,00 / 2019: 375.000,00 / 2020: 125.000,00 / 2021: 0,00 / </v>
          </cell>
          <cell r="E132" t="str">
            <v>Realização do Plano de Regularização Urbanística da Izidora: ocupações Rosa Leão, Esperança, Vitória, consolidadas na área da Operação Urbana do Isidoro, beneficiando cerca de 8.000 famílias.</v>
          </cell>
          <cell r="F132" t="str">
            <v>Aprovar</v>
          </cell>
          <cell r="G132">
            <v>0</v>
          </cell>
          <cell r="H132">
            <v>0</v>
          </cell>
          <cell r="I132" t="str">
            <v>Área de resultado: 9 - Habitação, Urbanização, Regulação e Ambiente Urbano</v>
          </cell>
          <cell r="J132">
            <v>87</v>
          </cell>
        </row>
        <row r="133">
          <cell r="B133" t="str">
            <v>sem correspondente</v>
          </cell>
          <cell r="C133" t="str">
            <v>Cida Falabella</v>
          </cell>
          <cell r="D133" t="str">
            <v xml:space="preserve">ACRÉSCIMO:
_x000D_Área de resultado: 9 - Habitação, Urbanização, Regulação e Ambiente Urbano
_x000D_Programa: 226 - Habitação
_x000D_Ação: 1207 - Provisão de Moradias
_x000D_2018: 2.000.000,00 / 2019: 8.000.000,00 / 2020: 8.000.000,00 / 2021: 8.000.000,00 / Subação: Atendimento ao orçamento participativo da habitação
_x000D_Produto: Casa construída
_x000D_Unidade de Medida: unidade
_x000D_Unidade Orçamentária: 2700 - SECRETARIA MUNICIPAL DE OBRAS E INFRAESTRUTURA
_x000D_2018: 2.000.000,00 / 2019: 8.000.000,00 / 2020: 8.000.000,00 / 2021: 8.000.000,00 / 
_x000D_DEDUÇÃO:
_x000D_Área de resultado: 9 - Habitação, Urbanização, Regulação e Ambiente Urbano
_x000D_Programa: 64 - Geração e Qualificação Habitacional em Áreas de Interesse Social
_x000D_Ação: 2792 - Bolsa Moradia / Auxílio Habitacional
_x000D_Unidade Orçamentária: 2704 - FUNDO MUNICIPAL DE HABITAÇÃO POPULAR
_x000D_2018: 2.000.000,00 / 2019: 8.000.000,00 / 2020: 8.000.000,00 / 2021: 8.000.000,00 / </v>
          </cell>
          <cell r="E133" t="str">
            <v xml:space="preserve">Atualmente existe um enorme passivo de unidades habitacionais conquistadas nas edições do Orçamento Participativo da Habitação que devem ser entregues com prioridade. Tal é fundamental para a credibilidade do Orçamento Participativo, bem como para assegurar a sua continuidade._x000D_
</v>
          </cell>
          <cell r="F133" t="str">
            <v>Não recebida</v>
          </cell>
          <cell r="G133">
            <v>0</v>
          </cell>
          <cell r="H133">
            <v>0</v>
          </cell>
          <cell r="I133" t="str">
            <v>Área de resultado: 9 - Habitação, Urbanização, Regulação e Ambiente Urbano</v>
          </cell>
          <cell r="J133">
            <v>73</v>
          </cell>
        </row>
        <row r="134">
          <cell r="B134" t="str">
            <v>sem correspondente</v>
          </cell>
          <cell r="C134" t="str">
            <v>Comissão de Orçamento e Finanças Públicas</v>
          </cell>
          <cell r="D134" t="str">
            <v>Acrescenta, onde couber, inciso ao artigo 11 do Projeto de Lei nº 427/2017:_x000D_
_x000D_
"__ - os relatórios quadrimestrais de monitoramento das metas relativas aos projetos estratégicos e transformadores, constantes no PPAG;"</v>
          </cell>
          <cell r="E134" t="str">
            <v>Originária da Sugestão Popular 152</v>
          </cell>
          <cell r="F134" t="str">
            <v>Aprovar</v>
          </cell>
          <cell r="G134">
            <v>0</v>
          </cell>
          <cell r="H134">
            <v>0</v>
          </cell>
          <cell r="I134" t="str">
            <v>texto</v>
          </cell>
          <cell r="J134">
            <v>123</v>
          </cell>
        </row>
        <row r="135">
          <cell r="B135" t="str">
            <v>sem correspondente</v>
          </cell>
          <cell r="C135" t="str">
            <v>Comissão de Orçamento e Finanças Públicas</v>
          </cell>
          <cell r="D135" t="str">
            <v>Acrescenta parágrafo ao artigo 7º do Projeto de Lei nº 427/2017:_x000D_
_x000D_
"§__: Os relatórios quadrimestrais de monitoramento das metas relativas aos projetos estratégicos e transformadores, constantes no PPAG, serão apresentados nas audiências públicas de prestação de contas."</v>
          </cell>
          <cell r="E135" t="str">
            <v>Originária da Sugestão Popular 151</v>
          </cell>
          <cell r="F135" t="str">
            <v>Aprovar</v>
          </cell>
          <cell r="G135">
            <v>0</v>
          </cell>
          <cell r="H135">
            <v>0</v>
          </cell>
          <cell r="I135" t="str">
            <v>texto</v>
          </cell>
          <cell r="J135">
            <v>122</v>
          </cell>
        </row>
        <row r="136">
          <cell r="B136" t="str">
            <v>sem correspondente</v>
          </cell>
          <cell r="C136" t="str">
            <v>Gabriel</v>
          </cell>
          <cell r="D136" t="str">
            <v>acrescente-se o seguinte parágrafo ao Projeto de Lei 427/2017: 
Art.___ As Leis de Diretrizes Orçamentárias dos anos de 2018, 2019 e 2020, referentes aos exercícios de 2019, 2020 e 2021, deverão indicar a renúncia de receita de IPTU que caracteriza incentivo aos imóveis que adotarem medidas de sustentabilidade ambiental, nos termos de Lei específica.</v>
          </cell>
          <cell r="E136" t="str">
            <v>Previsão da execução da ação do programa de incentivo à sustentabilidade ambiental denominado IPTU Verde.</v>
          </cell>
          <cell r="F136" t="str">
            <v>Aprovada com subemenda</v>
          </cell>
          <cell r="G136" t="str">
            <v>Fica prejudicada pela aprovação ou pela rejeição da emenda 134.</v>
          </cell>
          <cell r="H136" t="str">
            <v>PC15</v>
          </cell>
          <cell r="I136" t="str">
            <v>texto</v>
          </cell>
          <cell r="J136">
            <v>135</v>
          </cell>
        </row>
        <row r="137">
          <cell r="B137">
            <v>117</v>
          </cell>
          <cell r="C137" t="str">
            <v>Fernando Borja</v>
          </cell>
          <cell r="D137" t="str">
            <v>De-se nova redação à especificação do Programa 167 do PPAG:_x000D_
_x000D_
"Gestão da política de educação inclusiva e diversidade étnico-racial."</v>
          </cell>
          <cell r="E137" t="str">
            <v>A presente emenda se justifica pelo fato de que o Decreto 16.690/2017 que dispõe sobre a Secretaria Municipal de Educação, já alterou a referida nomenclatura em seu artigo 3º inciso VII, aléna h), item 2. Dessa forma, a presente emenda se faz necessária para adequar o texto do Programa 167 do PPAG ao que está determinado pelo decreto 16.690/2017.</v>
          </cell>
          <cell r="F137" t="str">
            <v>Tlavez rejeitar</v>
          </cell>
          <cell r="G137" t="str">
            <v>Aguardando motivos do Executivo para rejeição</v>
          </cell>
          <cell r="H137" t="str">
            <v>PC21</v>
          </cell>
          <cell r="I137" t="str">
            <v>texto</v>
          </cell>
          <cell r="J137">
            <v>37</v>
          </cell>
        </row>
        <row r="138">
          <cell r="B138" t="str">
            <v>sem correspondente</v>
          </cell>
          <cell r="C138" t="str">
            <v>Comissão de Orçamento e Finanças Públicas</v>
          </cell>
          <cell r="D138" t="str">
            <v>No Anexo Único do Projeto de Lei 427/2017, onde se lê:_x000D_
_x000D_
"Projeto Pedala BH - Implantação de Ciclovias"_x000D_
_x000D_
leia-se:_x000D_
_x000D_
"Projeto Pedala BH - Implantação de Estrutura Cicloviária"</v>
          </cell>
          <cell r="E138" t="str">
            <v>Originária da Sugestão Popular 150</v>
          </cell>
          <cell r="F138" t="str">
            <v>Aprovar</v>
          </cell>
          <cell r="G138">
            <v>0</v>
          </cell>
          <cell r="H138">
            <v>0</v>
          </cell>
          <cell r="I138" t="str">
            <v>texto</v>
          </cell>
          <cell r="J138">
            <v>121</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3"/>
  <sheetViews>
    <sheetView tabSelected="1" topLeftCell="A4" zoomScale="80" zoomScaleNormal="80" workbookViewId="0">
      <selection activeCell="B300" sqref="B300"/>
    </sheetView>
  </sheetViews>
  <sheetFormatPr defaultRowHeight="15" x14ac:dyDescent="0.25"/>
  <cols>
    <col min="1" max="1" width="19.42578125" style="8" customWidth="1"/>
    <col min="2" max="2" width="63.85546875" style="9" customWidth="1"/>
    <col min="3" max="3" width="20.85546875" style="8" customWidth="1"/>
    <col min="4" max="4" width="18.42578125" style="8" customWidth="1"/>
    <col min="5" max="5" width="34.42578125" style="8" customWidth="1"/>
    <col min="6" max="6" width="20.28515625" style="8" customWidth="1"/>
    <col min="7" max="7" width="9.140625" style="11"/>
    <col min="8" max="8" width="47.85546875" style="11" customWidth="1"/>
    <col min="9" max="16384" width="9.140625" style="11"/>
  </cols>
  <sheetData>
    <row r="1" spans="1:8" ht="66" customHeight="1" x14ac:dyDescent="0.25">
      <c r="A1" s="6" t="s">
        <v>0</v>
      </c>
      <c r="B1" s="6" t="s">
        <v>414</v>
      </c>
      <c r="C1" s="6" t="s">
        <v>694</v>
      </c>
      <c r="D1" s="6" t="s">
        <v>695</v>
      </c>
      <c r="E1" s="6" t="s">
        <v>1</v>
      </c>
      <c r="F1" s="6" t="s">
        <v>2</v>
      </c>
      <c r="H1" s="13" t="s">
        <v>698</v>
      </c>
    </row>
    <row r="2" spans="1:8" ht="45" x14ac:dyDescent="0.25">
      <c r="A2" s="7" t="s">
        <v>696</v>
      </c>
      <c r="B2" s="10" t="s">
        <v>693</v>
      </c>
      <c r="C2" s="7">
        <v>37</v>
      </c>
      <c r="D2" s="7"/>
      <c r="E2" s="7" t="s">
        <v>13</v>
      </c>
      <c r="F2" s="7" t="s">
        <v>5</v>
      </c>
      <c r="H2" s="14" t="s">
        <v>697</v>
      </c>
    </row>
    <row r="3" spans="1:8" ht="58.5" customHeight="1" x14ac:dyDescent="0.25">
      <c r="A3" s="7" t="s">
        <v>696</v>
      </c>
      <c r="B3" s="10" t="s">
        <v>420</v>
      </c>
      <c r="C3" s="7">
        <v>121</v>
      </c>
      <c r="D3" s="7"/>
      <c r="E3" s="7" t="s">
        <v>412</v>
      </c>
      <c r="F3" s="7" t="s">
        <v>5</v>
      </c>
    </row>
    <row r="4" spans="1:8" ht="82.5" customHeight="1" x14ac:dyDescent="0.25">
      <c r="A4" s="7" t="s">
        <v>696</v>
      </c>
      <c r="B4" s="10" t="s">
        <v>421</v>
      </c>
      <c r="C4" s="7">
        <v>122</v>
      </c>
      <c r="D4" s="7"/>
      <c r="E4" s="7" t="s">
        <v>411</v>
      </c>
      <c r="F4" s="7" t="s">
        <v>5</v>
      </c>
    </row>
    <row r="5" spans="1:8" ht="60" x14ac:dyDescent="0.25">
      <c r="A5" s="7" t="s">
        <v>696</v>
      </c>
      <c r="B5" s="10" t="s">
        <v>422</v>
      </c>
      <c r="C5" s="7">
        <v>123</v>
      </c>
      <c r="D5" s="7"/>
      <c r="E5" s="7" t="s">
        <v>410</v>
      </c>
      <c r="F5" s="7" t="s">
        <v>5</v>
      </c>
    </row>
    <row r="6" spans="1:8" ht="60" x14ac:dyDescent="0.25">
      <c r="A6" s="7" t="s">
        <v>696</v>
      </c>
      <c r="B6" s="10" t="s">
        <v>423</v>
      </c>
      <c r="C6" s="7">
        <v>135</v>
      </c>
      <c r="D6" s="7"/>
      <c r="E6" s="7" t="s">
        <v>53</v>
      </c>
      <c r="F6" s="7" t="s">
        <v>30</v>
      </c>
    </row>
    <row r="7" spans="1:8" ht="45" x14ac:dyDescent="0.25">
      <c r="A7" s="7" t="s">
        <v>696</v>
      </c>
      <c r="B7" s="10" t="s">
        <v>415</v>
      </c>
      <c r="C7" s="7"/>
      <c r="D7" s="7">
        <v>117</v>
      </c>
      <c r="E7" s="7" t="s">
        <v>13</v>
      </c>
      <c r="F7" s="7" t="s">
        <v>5</v>
      </c>
    </row>
    <row r="8" spans="1:8" ht="75" x14ac:dyDescent="0.25">
      <c r="A8" s="7" t="s">
        <v>696</v>
      </c>
      <c r="B8" s="10" t="s">
        <v>416</v>
      </c>
      <c r="C8" s="7"/>
      <c r="D8" s="7">
        <v>175</v>
      </c>
      <c r="E8" s="7" t="s">
        <v>12</v>
      </c>
      <c r="F8" s="7" t="s">
        <v>30</v>
      </c>
    </row>
    <row r="9" spans="1:8" ht="92.25" customHeight="1" x14ac:dyDescent="0.25">
      <c r="A9" s="7" t="s">
        <v>696</v>
      </c>
      <c r="B9" s="10" t="s">
        <v>417</v>
      </c>
      <c r="C9" s="7"/>
      <c r="D9" s="7">
        <v>248</v>
      </c>
      <c r="E9" s="7" t="s">
        <v>34</v>
      </c>
      <c r="F9" s="7" t="s">
        <v>8</v>
      </c>
    </row>
    <row r="10" spans="1:8" ht="45" x14ac:dyDescent="0.25">
      <c r="A10" s="7" t="s">
        <v>696</v>
      </c>
      <c r="B10" s="10" t="s">
        <v>419</v>
      </c>
      <c r="C10" s="7"/>
      <c r="D10" s="7">
        <v>249</v>
      </c>
      <c r="E10" s="7" t="s">
        <v>418</v>
      </c>
      <c r="F10" s="7" t="s">
        <v>8</v>
      </c>
    </row>
    <row r="11" spans="1:8" ht="36" customHeight="1" x14ac:dyDescent="0.25">
      <c r="A11" s="7" t="s">
        <v>3</v>
      </c>
      <c r="B11" s="10" t="s">
        <v>454</v>
      </c>
      <c r="C11" s="7">
        <f>IF(ISERROR(VLOOKUP(D11,'[1]Emendas relação entre ppag loa'!$B$2:$J$138,9,FALSE))=TRUE,"",VLOOKUP(D11,'[1]Emendas relação entre ppag loa'!$B$2:$J$138,9,FALSE))</f>
        <v>20</v>
      </c>
      <c r="D11" s="7">
        <v>97</v>
      </c>
      <c r="E11" s="7" t="s">
        <v>4</v>
      </c>
      <c r="F11" s="7" t="s">
        <v>5</v>
      </c>
    </row>
    <row r="12" spans="1:8" ht="39" customHeight="1" x14ac:dyDescent="0.25">
      <c r="A12" s="7" t="s">
        <v>3</v>
      </c>
      <c r="B12" s="10" t="s">
        <v>455</v>
      </c>
      <c r="C12" s="7">
        <f>IF(ISERROR(VLOOKUP(D12,'[1]Emendas relação entre ppag loa'!$B$2:$J$138,9,FALSE))=TRUE,"",VLOOKUP(D12,'[1]Emendas relação entre ppag loa'!$B$2:$J$138,9,FALSE))</f>
        <v>21</v>
      </c>
      <c r="D12" s="7">
        <v>98</v>
      </c>
      <c r="E12" s="7" t="s">
        <v>4</v>
      </c>
      <c r="F12" s="7" t="s">
        <v>30</v>
      </c>
    </row>
    <row r="13" spans="1:8" ht="48.75" customHeight="1" x14ac:dyDescent="0.25">
      <c r="A13" s="7" t="s">
        <v>3</v>
      </c>
      <c r="B13" s="10" t="s">
        <v>456</v>
      </c>
      <c r="C13" s="7">
        <f>IF(ISERROR(VLOOKUP(D13,'[1]Emendas relação entre ppag loa'!$B$2:$J$138,9,FALSE))=TRUE,"",VLOOKUP(D13,'[1]Emendas relação entre ppag loa'!$B$2:$J$138,9,FALSE))</f>
        <v>74</v>
      </c>
      <c r="D13" s="7">
        <v>260</v>
      </c>
      <c r="E13" s="7" t="s">
        <v>6</v>
      </c>
      <c r="F13" s="7" t="s">
        <v>5</v>
      </c>
    </row>
    <row r="14" spans="1:8" ht="45" x14ac:dyDescent="0.25">
      <c r="A14" s="7" t="s">
        <v>3</v>
      </c>
      <c r="B14" s="10" t="s">
        <v>457</v>
      </c>
      <c r="C14" s="7" t="str">
        <f>IF(ISERROR(VLOOKUP(D14,'[1]Emendas relação entre ppag loa'!$B$2:$J$138,9,FALSE))=TRUE,"",VLOOKUP(D14,'[1]Emendas relação entre ppag loa'!$B$2:$J$138,9,FALSE))</f>
        <v/>
      </c>
      <c r="D14" s="7">
        <v>297</v>
      </c>
      <c r="E14" s="7" t="s">
        <v>7</v>
      </c>
      <c r="F14" s="7" t="s">
        <v>8</v>
      </c>
    </row>
    <row r="15" spans="1:8" ht="30" x14ac:dyDescent="0.25">
      <c r="A15" s="7" t="s">
        <v>46</v>
      </c>
      <c r="B15" s="10" t="s">
        <v>530</v>
      </c>
      <c r="C15" s="7">
        <f>IF(ISERROR(VLOOKUP(D15,'[1]Emendas relação entre ppag loa'!$B$2:$J$138,9,FALSE))=TRUE,"",VLOOKUP(D15,'[1]Emendas relação entre ppag loa'!$B$2:$J$138,9,FALSE))</f>
        <v>14</v>
      </c>
      <c r="D15" s="7">
        <v>92</v>
      </c>
      <c r="E15" s="7" t="s">
        <v>4</v>
      </c>
      <c r="F15" s="7" t="s">
        <v>5</v>
      </c>
    </row>
    <row r="16" spans="1:8" ht="30" x14ac:dyDescent="0.25">
      <c r="A16" s="7" t="s">
        <v>46</v>
      </c>
      <c r="B16" s="10" t="s">
        <v>531</v>
      </c>
      <c r="C16" s="7">
        <f>IF(ISERROR(VLOOKUP(D16,'[1]Emendas relação entre ppag loa'!$B$2:$J$138,9,FALSE))=TRUE,"",VLOOKUP(D16,'[1]Emendas relação entre ppag loa'!$B$2:$J$138,9,FALSE))</f>
        <v>26</v>
      </c>
      <c r="D16" s="7">
        <v>100</v>
      </c>
      <c r="E16" s="7" t="s">
        <v>16</v>
      </c>
      <c r="F16" s="7" t="s">
        <v>5</v>
      </c>
    </row>
    <row r="17" spans="1:7" ht="36" customHeight="1" x14ac:dyDescent="0.25">
      <c r="A17" s="7" t="s">
        <v>46</v>
      </c>
      <c r="B17" s="10" t="s">
        <v>532</v>
      </c>
      <c r="C17" s="7">
        <f>IF(ISERROR(VLOOKUP(D17,'[1]Emendas relação entre ppag loa'!$B$2:$J$138,9,FALSE))=TRUE,"",VLOOKUP(D17,'[1]Emendas relação entre ppag loa'!$B$2:$J$138,9,FALSE))</f>
        <v>31</v>
      </c>
      <c r="D17" s="7">
        <v>102</v>
      </c>
      <c r="E17" s="7" t="s">
        <v>45</v>
      </c>
      <c r="F17" s="7" t="s">
        <v>5</v>
      </c>
    </row>
    <row r="18" spans="1:7" ht="29.25" customHeight="1" x14ac:dyDescent="0.25">
      <c r="A18" s="7" t="s">
        <v>46</v>
      </c>
      <c r="B18" s="10" t="s">
        <v>533</v>
      </c>
      <c r="C18" s="7" t="str">
        <f>IF(ISERROR(VLOOKUP(D18,'[1]Emendas relação entre ppag loa'!$B$2:$J$138,9,FALSE))=TRUE,"",VLOOKUP(D18,'[1]Emendas relação entre ppag loa'!$B$2:$J$138,9,FALSE))</f>
        <v/>
      </c>
      <c r="D18" s="7">
        <v>230</v>
      </c>
      <c r="E18" s="7" t="s">
        <v>7</v>
      </c>
      <c r="F18" s="7" t="s">
        <v>5</v>
      </c>
    </row>
    <row r="19" spans="1:7" ht="30.75" customHeight="1" x14ac:dyDescent="0.25">
      <c r="A19" s="7" t="s">
        <v>15</v>
      </c>
      <c r="B19" s="10" t="s">
        <v>424</v>
      </c>
      <c r="C19" s="7">
        <v>23</v>
      </c>
      <c r="D19" s="7"/>
      <c r="E19" s="7" t="s">
        <v>50</v>
      </c>
      <c r="F19" s="7" t="s">
        <v>5</v>
      </c>
      <c r="G19" s="12"/>
    </row>
    <row r="20" spans="1:7" ht="44.25" customHeight="1" x14ac:dyDescent="0.25">
      <c r="A20" s="7" t="s">
        <v>15</v>
      </c>
      <c r="B20" s="10" t="s">
        <v>702</v>
      </c>
      <c r="C20" s="7">
        <v>24</v>
      </c>
      <c r="D20" s="7"/>
      <c r="E20" s="7" t="s">
        <v>50</v>
      </c>
      <c r="F20" s="7" t="s">
        <v>5</v>
      </c>
      <c r="G20" s="12"/>
    </row>
    <row r="21" spans="1:7" ht="30.75" customHeight="1" x14ac:dyDescent="0.25">
      <c r="A21" s="7" t="s">
        <v>15</v>
      </c>
      <c r="B21" s="10" t="s">
        <v>425</v>
      </c>
      <c r="C21" s="7">
        <v>25</v>
      </c>
      <c r="D21" s="7"/>
      <c r="E21" s="7" t="s">
        <v>50</v>
      </c>
      <c r="F21" s="7" t="s">
        <v>5</v>
      </c>
      <c r="G21" s="12"/>
    </row>
    <row r="22" spans="1:7" ht="37.5" customHeight="1" x14ac:dyDescent="0.25">
      <c r="A22" s="7" t="s">
        <v>15</v>
      </c>
      <c r="B22" s="10" t="s">
        <v>426</v>
      </c>
      <c r="C22" s="7">
        <v>29</v>
      </c>
      <c r="D22" s="7"/>
      <c r="E22" s="7" t="s">
        <v>50</v>
      </c>
      <c r="F22" s="7" t="s">
        <v>5</v>
      </c>
      <c r="G22" s="12"/>
    </row>
    <row r="23" spans="1:7" ht="80.25" customHeight="1" x14ac:dyDescent="0.25">
      <c r="A23" s="7" t="s">
        <v>15</v>
      </c>
      <c r="B23" s="10" t="s">
        <v>467</v>
      </c>
      <c r="C23" s="7">
        <f>IF(ISERROR(VLOOKUP(D23,'[1]Emendas relação entre ppag loa'!$B$2:$J$138,9,FALSE))=TRUE,"",VLOOKUP(D23,'[1]Emendas relação entre ppag loa'!$B$2:$J$138,9,FALSE))</f>
        <v>85</v>
      </c>
      <c r="D23" s="7">
        <v>267</v>
      </c>
      <c r="E23" s="7" t="s">
        <v>17</v>
      </c>
      <c r="F23" s="7" t="s">
        <v>5</v>
      </c>
    </row>
    <row r="24" spans="1:7" ht="72.75" customHeight="1" x14ac:dyDescent="0.25">
      <c r="A24" s="7" t="s">
        <v>15</v>
      </c>
      <c r="B24" s="10" t="s">
        <v>469</v>
      </c>
      <c r="C24" s="7">
        <f>IF(ISERROR(VLOOKUP(D24,'[1]Emendas relação entre ppag loa'!$B$2:$J$138,9,FALSE))=TRUE,"",VLOOKUP(D24,'[1]Emendas relação entre ppag loa'!$B$2:$J$138,9,FALSE))</f>
        <v>101</v>
      </c>
      <c r="D24" s="7">
        <v>291</v>
      </c>
      <c r="E24" s="7" t="s">
        <v>381</v>
      </c>
      <c r="F24" s="7" t="s">
        <v>5</v>
      </c>
    </row>
    <row r="25" spans="1:7" ht="63" customHeight="1" x14ac:dyDescent="0.25">
      <c r="A25" s="7" t="s">
        <v>15</v>
      </c>
      <c r="B25" s="10" t="s">
        <v>468</v>
      </c>
      <c r="C25" s="7">
        <f>IF(ISERROR(VLOOKUP(D25,'[1]Emendas relação entre ppag loa'!$B$2:$J$138,9,FALSE))=TRUE,"",VLOOKUP(D25,'[1]Emendas relação entre ppag loa'!$B$2:$J$138,9,FALSE))</f>
        <v>106</v>
      </c>
      <c r="D25" s="7">
        <v>289</v>
      </c>
      <c r="E25" s="7" t="s">
        <v>380</v>
      </c>
      <c r="F25" s="7" t="s">
        <v>5</v>
      </c>
    </row>
    <row r="26" spans="1:7" ht="63" customHeight="1" x14ac:dyDescent="0.25">
      <c r="A26" s="7" t="s">
        <v>15</v>
      </c>
      <c r="B26" s="10" t="s">
        <v>691</v>
      </c>
      <c r="C26" s="7">
        <v>116</v>
      </c>
      <c r="D26" s="7"/>
      <c r="E26" s="7" t="s">
        <v>394</v>
      </c>
      <c r="F26" s="7" t="s">
        <v>5</v>
      </c>
      <c r="G26" s="12"/>
    </row>
    <row r="27" spans="1:7" ht="36.75" customHeight="1" x14ac:dyDescent="0.25">
      <c r="A27" s="7" t="s">
        <v>15</v>
      </c>
      <c r="B27" s="10" t="s">
        <v>453</v>
      </c>
      <c r="C27" s="7">
        <v>125</v>
      </c>
      <c r="D27" s="7"/>
      <c r="E27" s="7" t="s">
        <v>51</v>
      </c>
      <c r="F27" s="7" t="s">
        <v>5</v>
      </c>
      <c r="G27" s="12"/>
    </row>
    <row r="28" spans="1:7" ht="36.75" customHeight="1" x14ac:dyDescent="0.25">
      <c r="A28" s="7" t="s">
        <v>15</v>
      </c>
      <c r="B28" s="10" t="s">
        <v>466</v>
      </c>
      <c r="C28" s="7" t="str">
        <f>IF(ISERROR(VLOOKUP(D28,'[1]Emendas relação entre ppag loa'!$B$2:$J$138,9,FALSE))=TRUE,"",VLOOKUP(D28,'[1]Emendas relação entre ppag loa'!$B$2:$J$138,9,FALSE))</f>
        <v/>
      </c>
      <c r="D28" s="7">
        <v>203</v>
      </c>
      <c r="E28" s="7" t="s">
        <v>7</v>
      </c>
      <c r="F28" s="7" t="s">
        <v>8</v>
      </c>
    </row>
    <row r="29" spans="1:7" ht="33.75" customHeight="1" x14ac:dyDescent="0.25">
      <c r="A29" s="7" t="s">
        <v>413</v>
      </c>
      <c r="B29" s="10" t="s">
        <v>447</v>
      </c>
      <c r="C29" s="7">
        <v>27</v>
      </c>
      <c r="D29" s="7"/>
      <c r="E29" s="7" t="s">
        <v>50</v>
      </c>
      <c r="F29" s="7" t="s">
        <v>5</v>
      </c>
      <c r="G29" s="12"/>
    </row>
    <row r="30" spans="1:7" ht="66" customHeight="1" x14ac:dyDescent="0.25">
      <c r="A30" s="7" t="s">
        <v>413</v>
      </c>
      <c r="B30" s="10" t="s">
        <v>529</v>
      </c>
      <c r="C30" s="7">
        <f>IF(ISERROR(VLOOKUP(D30,'[1]Emendas relação entre ppag loa'!$B$2:$J$138,9,FALSE))=TRUE,"",VLOOKUP(D30,'[1]Emendas relação entre ppag loa'!$B$2:$J$138,9,FALSE))</f>
        <v>86</v>
      </c>
      <c r="D30" s="7">
        <v>268</v>
      </c>
      <c r="E30" s="7" t="s">
        <v>17</v>
      </c>
      <c r="F30" s="7" t="s">
        <v>5</v>
      </c>
    </row>
    <row r="31" spans="1:7" ht="39.75" customHeight="1" x14ac:dyDescent="0.25">
      <c r="A31" s="7" t="s">
        <v>31</v>
      </c>
      <c r="B31" s="10" t="s">
        <v>574</v>
      </c>
      <c r="C31" s="7">
        <f>IF(ISERROR(VLOOKUP(D31,'[1]Emendas relação entre ppag loa'!$B$2:$J$138,9,FALSE))=TRUE,"",VLOOKUP(D31,'[1]Emendas relação entre ppag loa'!$B$2:$J$138,9,FALSE))</f>
        <v>33</v>
      </c>
      <c r="D31" s="7">
        <v>108</v>
      </c>
      <c r="E31" s="7" t="s">
        <v>32</v>
      </c>
      <c r="F31" s="7" t="s">
        <v>5</v>
      </c>
    </row>
    <row r="32" spans="1:7" ht="36.75" customHeight="1" x14ac:dyDescent="0.25">
      <c r="A32" s="7" t="s">
        <v>31</v>
      </c>
      <c r="B32" s="10" t="s">
        <v>567</v>
      </c>
      <c r="C32" s="7" t="str">
        <f>IF(ISERROR(VLOOKUP(D32,'[1]Emendas relação entre ppag loa'!$B$2:$J$138,9,FALSE))=TRUE,"",VLOOKUP(D32,'[1]Emendas relação entre ppag loa'!$B$2:$J$138,9,FALSE))</f>
        <v/>
      </c>
      <c r="D32" s="7">
        <v>7</v>
      </c>
      <c r="E32" s="7" t="s">
        <v>29</v>
      </c>
      <c r="F32" s="7" t="s">
        <v>5</v>
      </c>
    </row>
    <row r="33" spans="1:6" ht="51.75" customHeight="1" x14ac:dyDescent="0.25">
      <c r="A33" s="7" t="s">
        <v>31</v>
      </c>
      <c r="B33" s="10" t="s">
        <v>568</v>
      </c>
      <c r="C33" s="7" t="str">
        <f>IF(ISERROR(VLOOKUP(D33,'[1]Emendas relação entre ppag loa'!$B$2:$J$138,9,FALSE))=TRUE,"",VLOOKUP(D33,'[1]Emendas relação entre ppag loa'!$B$2:$J$138,9,FALSE))</f>
        <v/>
      </c>
      <c r="D33" s="7">
        <v>9</v>
      </c>
      <c r="E33" s="7" t="s">
        <v>29</v>
      </c>
      <c r="F33" s="7" t="s">
        <v>5</v>
      </c>
    </row>
    <row r="34" spans="1:6" ht="54" customHeight="1" x14ac:dyDescent="0.25">
      <c r="A34" s="7" t="s">
        <v>31</v>
      </c>
      <c r="B34" s="10" t="s">
        <v>569</v>
      </c>
      <c r="C34" s="7" t="str">
        <f>IF(ISERROR(VLOOKUP(D34,'[1]Emendas relação entre ppag loa'!$B$2:$J$138,9,FALSE))=TRUE,"",VLOOKUP(D34,'[1]Emendas relação entre ppag loa'!$B$2:$J$138,9,FALSE))</f>
        <v/>
      </c>
      <c r="D34" s="7">
        <v>10</v>
      </c>
      <c r="E34" s="7" t="s">
        <v>29</v>
      </c>
      <c r="F34" s="7" t="s">
        <v>5</v>
      </c>
    </row>
    <row r="35" spans="1:6" ht="52.5" customHeight="1" x14ac:dyDescent="0.25">
      <c r="A35" s="7" t="s">
        <v>31</v>
      </c>
      <c r="B35" s="10" t="s">
        <v>570</v>
      </c>
      <c r="C35" s="7" t="str">
        <f>IF(ISERROR(VLOOKUP(D35,'[1]Emendas relação entre ppag loa'!$B$2:$J$138,9,FALSE))=TRUE,"",VLOOKUP(D35,'[1]Emendas relação entre ppag loa'!$B$2:$J$138,9,FALSE))</f>
        <v/>
      </c>
      <c r="D35" s="7">
        <v>11</v>
      </c>
      <c r="E35" s="7" t="s">
        <v>29</v>
      </c>
      <c r="F35" s="7" t="s">
        <v>5</v>
      </c>
    </row>
    <row r="36" spans="1:6" ht="38.25" customHeight="1" x14ac:dyDescent="0.25">
      <c r="A36" s="7" t="s">
        <v>31</v>
      </c>
      <c r="B36" s="10" t="s">
        <v>571</v>
      </c>
      <c r="C36" s="7" t="str">
        <f>IF(ISERROR(VLOOKUP(D36,'[1]Emendas relação entre ppag loa'!$B$2:$J$138,9,FALSE))=TRUE,"",VLOOKUP(D36,'[1]Emendas relação entre ppag loa'!$B$2:$J$138,9,FALSE))</f>
        <v/>
      </c>
      <c r="D36" s="7">
        <v>12</v>
      </c>
      <c r="E36" s="7" t="s">
        <v>29</v>
      </c>
      <c r="F36" s="7" t="s">
        <v>5</v>
      </c>
    </row>
    <row r="37" spans="1:6" ht="40.5" customHeight="1" x14ac:dyDescent="0.25">
      <c r="A37" s="7" t="s">
        <v>31</v>
      </c>
      <c r="B37" s="10" t="s">
        <v>572</v>
      </c>
      <c r="C37" s="7" t="str">
        <f>IF(ISERROR(VLOOKUP(D37,'[1]Emendas relação entre ppag loa'!$B$2:$J$138,9,FALSE))=TRUE,"",VLOOKUP(D37,'[1]Emendas relação entre ppag loa'!$B$2:$J$138,9,FALSE))</f>
        <v/>
      </c>
      <c r="D37" s="7">
        <v>13</v>
      </c>
      <c r="E37" s="7" t="s">
        <v>29</v>
      </c>
      <c r="F37" s="7" t="s">
        <v>5</v>
      </c>
    </row>
    <row r="38" spans="1:6" ht="38.25" customHeight="1" x14ac:dyDescent="0.25">
      <c r="A38" s="7" t="s">
        <v>31</v>
      </c>
      <c r="B38" s="10" t="s">
        <v>573</v>
      </c>
      <c r="C38" s="7" t="str">
        <f>IF(ISERROR(VLOOKUP(D38,'[1]Emendas relação entre ppag loa'!$B$2:$J$138,9,FALSE))=TRUE,"",VLOOKUP(D38,'[1]Emendas relação entre ppag loa'!$B$2:$J$138,9,FALSE))</f>
        <v/>
      </c>
      <c r="D38" s="7">
        <v>28</v>
      </c>
      <c r="E38" s="7" t="s">
        <v>29</v>
      </c>
      <c r="F38" s="7" t="s">
        <v>5</v>
      </c>
    </row>
    <row r="39" spans="1:6" ht="51.75" customHeight="1" x14ac:dyDescent="0.25">
      <c r="A39" s="7" t="s">
        <v>31</v>
      </c>
      <c r="B39" s="10" t="s">
        <v>575</v>
      </c>
      <c r="C39" s="7" t="str">
        <f>IF(ISERROR(VLOOKUP(D39,'[1]Emendas relação entre ppag loa'!$B$2:$J$138,9,FALSE))=TRUE,"",VLOOKUP(D39,'[1]Emendas relação entre ppag loa'!$B$2:$J$138,9,FALSE))</f>
        <v/>
      </c>
      <c r="D39" s="7">
        <v>158</v>
      </c>
      <c r="E39" s="7" t="s">
        <v>7</v>
      </c>
      <c r="F39" s="7" t="s">
        <v>8</v>
      </c>
    </row>
    <row r="40" spans="1:6" ht="45" x14ac:dyDescent="0.25">
      <c r="A40" s="7" t="s">
        <v>31</v>
      </c>
      <c r="B40" s="10" t="s">
        <v>576</v>
      </c>
      <c r="C40" s="7" t="str">
        <f>IF(ISERROR(VLOOKUP(D40,'[1]Emendas relação entre ppag loa'!$B$2:$J$138,9,FALSE))=TRUE,"",VLOOKUP(D40,'[1]Emendas relação entre ppag loa'!$B$2:$J$138,9,FALSE))</f>
        <v/>
      </c>
      <c r="D40" s="7">
        <v>159</v>
      </c>
      <c r="E40" s="7" t="s">
        <v>7</v>
      </c>
      <c r="F40" s="7" t="s">
        <v>8</v>
      </c>
    </row>
    <row r="41" spans="1:6" ht="51.75" customHeight="1" x14ac:dyDescent="0.25">
      <c r="A41" s="7" t="s">
        <v>31</v>
      </c>
      <c r="B41" s="10" t="s">
        <v>577</v>
      </c>
      <c r="C41" s="7" t="str">
        <f>IF(ISERROR(VLOOKUP(D41,'[1]Emendas relação entre ppag loa'!$B$2:$J$138,9,FALSE))=TRUE,"",VLOOKUP(D41,'[1]Emendas relação entre ppag loa'!$B$2:$J$138,9,FALSE))</f>
        <v/>
      </c>
      <c r="D41" s="7">
        <v>160</v>
      </c>
      <c r="E41" s="7" t="s">
        <v>7</v>
      </c>
      <c r="F41" s="7" t="s">
        <v>8</v>
      </c>
    </row>
    <row r="42" spans="1:6" ht="37.5" customHeight="1" x14ac:dyDescent="0.25">
      <c r="A42" s="7" t="s">
        <v>31</v>
      </c>
      <c r="B42" s="10" t="s">
        <v>578</v>
      </c>
      <c r="C42" s="7" t="str">
        <f>IF(ISERROR(VLOOKUP(D42,'[1]Emendas relação entre ppag loa'!$B$2:$J$138,9,FALSE))=TRUE,"",VLOOKUP(D42,'[1]Emendas relação entre ppag loa'!$B$2:$J$138,9,FALSE))</f>
        <v/>
      </c>
      <c r="D42" s="7">
        <v>161</v>
      </c>
      <c r="E42" s="7" t="s">
        <v>7</v>
      </c>
      <c r="F42" s="7" t="s">
        <v>8</v>
      </c>
    </row>
    <row r="43" spans="1:6" ht="49.5" customHeight="1" x14ac:dyDescent="0.25">
      <c r="A43" s="7" t="s">
        <v>31</v>
      </c>
      <c r="B43" s="10" t="s">
        <v>579</v>
      </c>
      <c r="C43" s="7" t="str">
        <f>IF(ISERROR(VLOOKUP(D43,'[1]Emendas relação entre ppag loa'!$B$2:$J$138,9,FALSE))=TRUE,"",VLOOKUP(D43,'[1]Emendas relação entre ppag loa'!$B$2:$J$138,9,FALSE))</f>
        <v/>
      </c>
      <c r="D43" s="7">
        <v>162</v>
      </c>
      <c r="E43" s="7" t="s">
        <v>7</v>
      </c>
      <c r="F43" s="7" t="s">
        <v>8</v>
      </c>
    </row>
    <row r="44" spans="1:6" ht="51" customHeight="1" x14ac:dyDescent="0.25">
      <c r="A44" s="7" t="s">
        <v>31</v>
      </c>
      <c r="B44" s="10" t="s">
        <v>580</v>
      </c>
      <c r="C44" s="7" t="str">
        <f>IF(ISERROR(VLOOKUP(D44,'[1]Emendas relação entre ppag loa'!$B$2:$J$138,9,FALSE))=TRUE,"",VLOOKUP(D44,'[1]Emendas relação entre ppag loa'!$B$2:$J$138,9,FALSE))</f>
        <v/>
      </c>
      <c r="D44" s="7">
        <v>163</v>
      </c>
      <c r="E44" s="7" t="s">
        <v>7</v>
      </c>
      <c r="F44" s="7" t="s">
        <v>8</v>
      </c>
    </row>
    <row r="45" spans="1:6" ht="52.5" customHeight="1" x14ac:dyDescent="0.25">
      <c r="A45" s="7" t="s">
        <v>31</v>
      </c>
      <c r="B45" s="10" t="s">
        <v>581</v>
      </c>
      <c r="C45" s="7" t="str">
        <f>IF(ISERROR(VLOOKUP(D45,'[1]Emendas relação entre ppag loa'!$B$2:$J$138,9,FALSE))=TRUE,"",VLOOKUP(D45,'[1]Emendas relação entre ppag loa'!$B$2:$J$138,9,FALSE))</f>
        <v/>
      </c>
      <c r="D45" s="7">
        <v>164</v>
      </c>
      <c r="E45" s="7" t="s">
        <v>7</v>
      </c>
      <c r="F45" s="7" t="s">
        <v>8</v>
      </c>
    </row>
    <row r="46" spans="1:6" ht="45" x14ac:dyDescent="0.25">
      <c r="A46" s="7" t="s">
        <v>31</v>
      </c>
      <c r="B46" s="10" t="s">
        <v>582</v>
      </c>
      <c r="C46" s="7" t="str">
        <f>IF(ISERROR(VLOOKUP(D46,'[1]Emendas relação entre ppag loa'!$B$2:$J$138,9,FALSE))=TRUE,"",VLOOKUP(D46,'[1]Emendas relação entre ppag loa'!$B$2:$J$138,9,FALSE))</f>
        <v/>
      </c>
      <c r="D46" s="7">
        <v>165</v>
      </c>
      <c r="E46" s="7" t="s">
        <v>7</v>
      </c>
      <c r="F46" s="7" t="s">
        <v>8</v>
      </c>
    </row>
    <row r="47" spans="1:6" ht="50.25" customHeight="1" x14ac:dyDescent="0.25">
      <c r="A47" s="7" t="s">
        <v>31</v>
      </c>
      <c r="B47" s="10" t="s">
        <v>583</v>
      </c>
      <c r="C47" s="7" t="str">
        <f>IF(ISERROR(VLOOKUP(D47,'[1]Emendas relação entre ppag loa'!$B$2:$J$138,9,FALSE))=TRUE,"",VLOOKUP(D47,'[1]Emendas relação entre ppag loa'!$B$2:$J$138,9,FALSE))</f>
        <v/>
      </c>
      <c r="D47" s="7">
        <v>166</v>
      </c>
      <c r="E47" s="7" t="s">
        <v>7</v>
      </c>
      <c r="F47" s="7" t="s">
        <v>8</v>
      </c>
    </row>
    <row r="48" spans="1:6" ht="48.75" customHeight="1" x14ac:dyDescent="0.25">
      <c r="A48" s="7" t="s">
        <v>31</v>
      </c>
      <c r="B48" s="10" t="s">
        <v>584</v>
      </c>
      <c r="C48" s="7" t="str">
        <f>IF(ISERROR(VLOOKUP(D48,'[1]Emendas relação entre ppag loa'!$B$2:$J$138,9,FALSE))=TRUE,"",VLOOKUP(D48,'[1]Emendas relação entre ppag loa'!$B$2:$J$138,9,FALSE))</f>
        <v/>
      </c>
      <c r="D48" s="7">
        <v>167</v>
      </c>
      <c r="E48" s="7" t="s">
        <v>7</v>
      </c>
      <c r="F48" s="7" t="s">
        <v>8</v>
      </c>
    </row>
    <row r="49" spans="1:6" ht="45" x14ac:dyDescent="0.25">
      <c r="A49" s="7" t="s">
        <v>31</v>
      </c>
      <c r="B49" s="10" t="s">
        <v>585</v>
      </c>
      <c r="C49" s="7" t="str">
        <f>IF(ISERROR(VLOOKUP(D49,'[1]Emendas relação entre ppag loa'!$B$2:$J$138,9,FALSE))=TRUE,"",VLOOKUP(D49,'[1]Emendas relação entre ppag loa'!$B$2:$J$138,9,FALSE))</f>
        <v/>
      </c>
      <c r="D49" s="7">
        <v>168</v>
      </c>
      <c r="E49" s="7" t="s">
        <v>7</v>
      </c>
      <c r="F49" s="7" t="s">
        <v>8</v>
      </c>
    </row>
    <row r="50" spans="1:6" ht="48" customHeight="1" x14ac:dyDescent="0.25">
      <c r="A50" s="7" t="s">
        <v>31</v>
      </c>
      <c r="B50" s="10" t="s">
        <v>586</v>
      </c>
      <c r="C50" s="7" t="str">
        <f>IF(ISERROR(VLOOKUP(D50,'[1]Emendas relação entre ppag loa'!$B$2:$J$138,9,FALSE))=TRUE,"",VLOOKUP(D50,'[1]Emendas relação entre ppag loa'!$B$2:$J$138,9,FALSE))</f>
        <v/>
      </c>
      <c r="D50" s="7">
        <v>169</v>
      </c>
      <c r="E50" s="7" t="s">
        <v>7</v>
      </c>
      <c r="F50" s="7" t="s">
        <v>8</v>
      </c>
    </row>
    <row r="51" spans="1:6" ht="53.25" customHeight="1" x14ac:dyDescent="0.25">
      <c r="A51" s="7" t="s">
        <v>31</v>
      </c>
      <c r="B51" s="10" t="s">
        <v>587</v>
      </c>
      <c r="C51" s="7" t="str">
        <f>IF(ISERROR(VLOOKUP(D51,'[1]Emendas relação entre ppag loa'!$B$2:$J$138,9,FALSE))=TRUE,"",VLOOKUP(D51,'[1]Emendas relação entre ppag loa'!$B$2:$J$138,9,FALSE))</f>
        <v/>
      </c>
      <c r="D51" s="7">
        <v>170</v>
      </c>
      <c r="E51" s="7" t="s">
        <v>7</v>
      </c>
      <c r="F51" s="7" t="s">
        <v>8</v>
      </c>
    </row>
    <row r="52" spans="1:6" ht="52.5" customHeight="1" x14ac:dyDescent="0.25">
      <c r="A52" s="7" t="s">
        <v>31</v>
      </c>
      <c r="B52" s="10" t="s">
        <v>588</v>
      </c>
      <c r="C52" s="7" t="str">
        <f>IF(ISERROR(VLOOKUP(D52,'[1]Emendas relação entre ppag loa'!$B$2:$J$138,9,FALSE))=TRUE,"",VLOOKUP(D52,'[1]Emendas relação entre ppag loa'!$B$2:$J$138,9,FALSE))</f>
        <v/>
      </c>
      <c r="D52" s="7">
        <v>171</v>
      </c>
      <c r="E52" s="7" t="s">
        <v>7</v>
      </c>
      <c r="F52" s="7" t="s">
        <v>8</v>
      </c>
    </row>
    <row r="53" spans="1:6" ht="45" x14ac:dyDescent="0.25">
      <c r="A53" s="7" t="s">
        <v>31</v>
      </c>
      <c r="B53" s="10" t="s">
        <v>589</v>
      </c>
      <c r="C53" s="7" t="str">
        <f>IF(ISERROR(VLOOKUP(D53,'[1]Emendas relação entre ppag loa'!$B$2:$J$138,9,FALSE))=TRUE,"",VLOOKUP(D53,'[1]Emendas relação entre ppag loa'!$B$2:$J$138,9,FALSE))</f>
        <v/>
      </c>
      <c r="D53" s="7">
        <v>172</v>
      </c>
      <c r="E53" s="7" t="s">
        <v>7</v>
      </c>
      <c r="F53" s="7" t="s">
        <v>8</v>
      </c>
    </row>
    <row r="54" spans="1:6" ht="36" customHeight="1" x14ac:dyDescent="0.25">
      <c r="A54" s="7" t="s">
        <v>48</v>
      </c>
      <c r="B54" s="10" t="s">
        <v>500</v>
      </c>
      <c r="C54" s="7">
        <f>IF(ISERROR(VLOOKUP(D54,'[1]Emendas relação entre ppag loa'!$B$2:$J$138,9,FALSE))=TRUE,"",VLOOKUP(D54,'[1]Emendas relação entre ppag loa'!$B$2:$J$138,9,FALSE))</f>
        <v>6</v>
      </c>
      <c r="D54" s="7">
        <v>34</v>
      </c>
      <c r="E54" s="7" t="s">
        <v>20</v>
      </c>
      <c r="F54" s="7" t="s">
        <v>30</v>
      </c>
    </row>
    <row r="55" spans="1:6" ht="51" customHeight="1" x14ac:dyDescent="0.25">
      <c r="A55" s="7" t="s">
        <v>48</v>
      </c>
      <c r="B55" s="10" t="s">
        <v>517</v>
      </c>
      <c r="C55" s="7">
        <f>IF(ISERROR(VLOOKUP(D55,'[1]Emendas relação entre ppag loa'!$B$2:$J$138,9,FALSE))=TRUE,"",VLOOKUP(D55,'[1]Emendas relação entre ppag loa'!$B$2:$J$138,9,FALSE))</f>
        <v>12</v>
      </c>
      <c r="D55" s="7">
        <v>89</v>
      </c>
      <c r="E55" s="7" t="s">
        <v>19</v>
      </c>
      <c r="F55" s="7" t="s">
        <v>5</v>
      </c>
    </row>
    <row r="56" spans="1:6" ht="39.75" customHeight="1" x14ac:dyDescent="0.25">
      <c r="A56" s="7" t="s">
        <v>48</v>
      </c>
      <c r="B56" s="10" t="s">
        <v>518</v>
      </c>
      <c r="C56" s="7">
        <f>IF(ISERROR(VLOOKUP(D56,'[1]Emendas relação entre ppag loa'!$B$2:$J$138,9,FALSE))=TRUE,"",VLOOKUP(D56,'[1]Emendas relação entre ppag loa'!$B$2:$J$138,9,FALSE))</f>
        <v>22</v>
      </c>
      <c r="D56" s="7">
        <v>99</v>
      </c>
      <c r="E56" s="7" t="s">
        <v>36</v>
      </c>
      <c r="F56" s="7" t="s">
        <v>5</v>
      </c>
    </row>
    <row r="57" spans="1:6" ht="71.25" customHeight="1" x14ac:dyDescent="0.25">
      <c r="A57" s="7" t="s">
        <v>48</v>
      </c>
      <c r="B57" s="10" t="s">
        <v>521</v>
      </c>
      <c r="C57" s="7">
        <f>IF(ISERROR(VLOOKUP(D57,'[1]Emendas relação entre ppag loa'!$B$2:$J$138,9,FALSE))=TRUE,"",VLOOKUP(D57,'[1]Emendas relação entre ppag loa'!$B$2:$J$138,9,FALSE))</f>
        <v>34</v>
      </c>
      <c r="D57" s="7">
        <v>110</v>
      </c>
      <c r="E57" s="7" t="s">
        <v>13</v>
      </c>
      <c r="F57" s="7" t="s">
        <v>5</v>
      </c>
    </row>
    <row r="58" spans="1:6" ht="63.75" customHeight="1" x14ac:dyDescent="0.25">
      <c r="A58" s="7" t="s">
        <v>48</v>
      </c>
      <c r="B58" s="10" t="s">
        <v>522</v>
      </c>
      <c r="C58" s="7">
        <f>IF(ISERROR(VLOOKUP(D58,'[1]Emendas relação entre ppag loa'!$B$2:$J$138,9,FALSE))=TRUE,"",VLOOKUP(D58,'[1]Emendas relação entre ppag loa'!$B$2:$J$138,9,FALSE))</f>
        <v>36</v>
      </c>
      <c r="D58" s="7">
        <v>116</v>
      </c>
      <c r="E58" s="7" t="s">
        <v>13</v>
      </c>
      <c r="F58" s="7" t="s">
        <v>5</v>
      </c>
    </row>
    <row r="59" spans="1:6" ht="30" x14ac:dyDescent="0.25">
      <c r="A59" s="7" t="s">
        <v>48</v>
      </c>
      <c r="B59" s="10" t="s">
        <v>523</v>
      </c>
      <c r="C59" s="7">
        <f>IF(ISERROR(VLOOKUP(D59,'[1]Emendas relação entre ppag loa'!$B$2:$J$138,9,FALSE))=TRUE,"",VLOOKUP(D59,'[1]Emendas relação entre ppag loa'!$B$2:$J$138,9,FALSE))</f>
        <v>57</v>
      </c>
      <c r="D59" s="7">
        <v>218</v>
      </c>
      <c r="E59" s="7" t="s">
        <v>19</v>
      </c>
      <c r="F59" s="7" t="s">
        <v>5</v>
      </c>
    </row>
    <row r="60" spans="1:6" ht="21" customHeight="1" x14ac:dyDescent="0.25">
      <c r="A60" s="7" t="s">
        <v>48</v>
      </c>
      <c r="B60" s="10" t="s">
        <v>499</v>
      </c>
      <c r="C60" s="7" t="str">
        <f>IF(ISERROR(VLOOKUP(D60,'[1]Emendas relação entre ppag loa'!$B$2:$J$138,9,FALSE))=TRUE,"",VLOOKUP(D60,'[1]Emendas relação entre ppag loa'!$B$2:$J$138,9,FALSE))</f>
        <v/>
      </c>
      <c r="D60" s="7">
        <v>15</v>
      </c>
      <c r="E60" s="7" t="s">
        <v>29</v>
      </c>
      <c r="F60" s="7" t="s">
        <v>5</v>
      </c>
    </row>
    <row r="61" spans="1:6" ht="30" x14ac:dyDescent="0.25">
      <c r="A61" s="7" t="s">
        <v>48</v>
      </c>
      <c r="B61" s="10" t="s">
        <v>501</v>
      </c>
      <c r="C61" s="7" t="str">
        <f>IF(ISERROR(VLOOKUP(D61,'[1]Emendas relação entre ppag loa'!$B$2:$J$138,9,FALSE))=TRUE,"",VLOOKUP(D61,'[1]Emendas relação entre ppag loa'!$B$2:$J$138,9,FALSE))</f>
        <v/>
      </c>
      <c r="D61" s="7">
        <v>39</v>
      </c>
      <c r="E61" s="7" t="s">
        <v>11</v>
      </c>
      <c r="F61" s="7" t="s">
        <v>5</v>
      </c>
    </row>
    <row r="62" spans="1:6" ht="45" x14ac:dyDescent="0.25">
      <c r="A62" s="7" t="s">
        <v>48</v>
      </c>
      <c r="B62" s="10" t="s">
        <v>502</v>
      </c>
      <c r="C62" s="7" t="str">
        <f>IF(ISERROR(VLOOKUP(D62,'[1]Emendas relação entre ppag loa'!$B$2:$J$138,9,FALSE))=TRUE,"",VLOOKUP(D62,'[1]Emendas relação entre ppag loa'!$B$2:$J$138,9,FALSE))</f>
        <v/>
      </c>
      <c r="D62" s="7">
        <v>40</v>
      </c>
      <c r="E62" s="7" t="s">
        <v>11</v>
      </c>
      <c r="F62" s="7" t="s">
        <v>5</v>
      </c>
    </row>
    <row r="63" spans="1:6" ht="36" customHeight="1" x14ac:dyDescent="0.25">
      <c r="A63" s="7" t="s">
        <v>48</v>
      </c>
      <c r="B63" s="10" t="s">
        <v>503</v>
      </c>
      <c r="C63" s="7" t="str">
        <f>IF(ISERROR(VLOOKUP(D63,'[1]Emendas relação entre ppag loa'!$B$2:$J$138,9,FALSE))=TRUE,"",VLOOKUP(D63,'[1]Emendas relação entre ppag loa'!$B$2:$J$138,9,FALSE))</f>
        <v/>
      </c>
      <c r="D63" s="7">
        <v>42</v>
      </c>
      <c r="E63" s="7" t="s">
        <v>11</v>
      </c>
      <c r="F63" s="7" t="s">
        <v>5</v>
      </c>
    </row>
    <row r="64" spans="1:6" ht="30" x14ac:dyDescent="0.25">
      <c r="A64" s="7" t="s">
        <v>48</v>
      </c>
      <c r="B64" s="10" t="s">
        <v>504</v>
      </c>
      <c r="C64" s="7" t="str">
        <f>IF(ISERROR(VLOOKUP(D64,'[1]Emendas relação entre ppag loa'!$B$2:$J$138,9,FALSE))=TRUE,"",VLOOKUP(D64,'[1]Emendas relação entre ppag loa'!$B$2:$J$138,9,FALSE))</f>
        <v/>
      </c>
      <c r="D64" s="7">
        <v>53</v>
      </c>
      <c r="E64" s="7" t="s">
        <v>21</v>
      </c>
      <c r="F64" s="7" t="s">
        <v>5</v>
      </c>
    </row>
    <row r="65" spans="1:6" ht="60" x14ac:dyDescent="0.25">
      <c r="A65" s="7" t="s">
        <v>48</v>
      </c>
      <c r="B65" s="10" t="s">
        <v>505</v>
      </c>
      <c r="C65" s="7" t="str">
        <f>IF(ISERROR(VLOOKUP(D65,'[1]Emendas relação entre ppag loa'!$B$2:$J$138,9,FALSE))=TRUE,"",VLOOKUP(D65,'[1]Emendas relação entre ppag loa'!$B$2:$J$138,9,FALSE))</f>
        <v/>
      </c>
      <c r="D65" s="7">
        <v>54</v>
      </c>
      <c r="E65" s="7" t="s">
        <v>21</v>
      </c>
      <c r="F65" s="7" t="s">
        <v>5</v>
      </c>
    </row>
    <row r="66" spans="1:6" ht="61.5" customHeight="1" x14ac:dyDescent="0.25">
      <c r="A66" s="7" t="s">
        <v>48</v>
      </c>
      <c r="B66" s="10" t="s">
        <v>506</v>
      </c>
      <c r="C66" s="7" t="str">
        <f>IF(ISERROR(VLOOKUP(D66,'[1]Emendas relação entre ppag loa'!$B$2:$J$138,9,FALSE))=TRUE,"",VLOOKUP(D66,'[1]Emendas relação entre ppag loa'!$B$2:$J$138,9,FALSE))</f>
        <v/>
      </c>
      <c r="D66" s="7">
        <v>55</v>
      </c>
      <c r="E66" s="7" t="s">
        <v>21</v>
      </c>
      <c r="F66" s="7" t="s">
        <v>5</v>
      </c>
    </row>
    <row r="67" spans="1:6" ht="45" x14ac:dyDescent="0.25">
      <c r="A67" s="7" t="s">
        <v>48</v>
      </c>
      <c r="B67" s="10" t="s">
        <v>507</v>
      </c>
      <c r="C67" s="7" t="str">
        <f>IF(ISERROR(VLOOKUP(D67,'[1]Emendas relação entre ppag loa'!$B$2:$J$138,9,FALSE))=TRUE,"",VLOOKUP(D67,'[1]Emendas relação entre ppag loa'!$B$2:$J$138,9,FALSE))</f>
        <v/>
      </c>
      <c r="D67" s="7">
        <v>56</v>
      </c>
      <c r="E67" s="7" t="s">
        <v>21</v>
      </c>
      <c r="F67" s="7" t="s">
        <v>5</v>
      </c>
    </row>
    <row r="68" spans="1:6" ht="30" x14ac:dyDescent="0.25">
      <c r="A68" s="7" t="s">
        <v>48</v>
      </c>
      <c r="B68" s="10" t="s">
        <v>703</v>
      </c>
      <c r="C68" s="7" t="str">
        <f>IF(ISERROR(VLOOKUP(D68,'[1]Emendas relação entre ppag loa'!$B$2:$J$138,9,FALSE))=TRUE,"",VLOOKUP(D68,'[1]Emendas relação entre ppag loa'!$B$2:$J$138,9,FALSE))</f>
        <v/>
      </c>
      <c r="D68" s="7">
        <v>58</v>
      </c>
      <c r="E68" s="7" t="s">
        <v>21</v>
      </c>
      <c r="F68" s="7" t="s">
        <v>8</v>
      </c>
    </row>
    <row r="69" spans="1:6" ht="30" x14ac:dyDescent="0.25">
      <c r="A69" s="7" t="s">
        <v>48</v>
      </c>
      <c r="B69" s="10" t="s">
        <v>508</v>
      </c>
      <c r="C69" s="7" t="str">
        <f>IF(ISERROR(VLOOKUP(D69,'[1]Emendas relação entre ppag loa'!$B$2:$J$138,9,FALSE))=TRUE,"",VLOOKUP(D69,'[1]Emendas relação entre ppag loa'!$B$2:$J$138,9,FALSE))</f>
        <v/>
      </c>
      <c r="D69" s="7">
        <v>59</v>
      </c>
      <c r="E69" s="7" t="s">
        <v>21</v>
      </c>
      <c r="F69" s="7" t="s">
        <v>8</v>
      </c>
    </row>
    <row r="70" spans="1:6" ht="45" x14ac:dyDescent="0.25">
      <c r="A70" s="7" t="s">
        <v>48</v>
      </c>
      <c r="B70" s="10" t="s">
        <v>509</v>
      </c>
      <c r="C70" s="7" t="str">
        <f>IF(ISERROR(VLOOKUP(D70,'[1]Emendas relação entre ppag loa'!$B$2:$J$138,9,FALSE))=TRUE,"",VLOOKUP(D70,'[1]Emendas relação entre ppag loa'!$B$2:$J$138,9,FALSE))</f>
        <v/>
      </c>
      <c r="D70" s="7">
        <v>61</v>
      </c>
      <c r="E70" s="7" t="s">
        <v>21</v>
      </c>
      <c r="F70" s="7" t="s">
        <v>5</v>
      </c>
    </row>
    <row r="71" spans="1:6" ht="45" x14ac:dyDescent="0.25">
      <c r="A71" s="7" t="s">
        <v>48</v>
      </c>
      <c r="B71" s="10" t="s">
        <v>510</v>
      </c>
      <c r="C71" s="7" t="str">
        <f>IF(ISERROR(VLOOKUP(D71,'[1]Emendas relação entre ppag loa'!$B$2:$J$138,9,FALSE))=TRUE,"",VLOOKUP(D71,'[1]Emendas relação entre ppag loa'!$B$2:$J$138,9,FALSE))</f>
        <v/>
      </c>
      <c r="D71" s="7">
        <v>65</v>
      </c>
      <c r="E71" s="7" t="s">
        <v>21</v>
      </c>
      <c r="F71" s="7" t="s">
        <v>5</v>
      </c>
    </row>
    <row r="72" spans="1:6" ht="45" x14ac:dyDescent="0.25">
      <c r="A72" s="7" t="s">
        <v>48</v>
      </c>
      <c r="B72" s="10" t="s">
        <v>511</v>
      </c>
      <c r="C72" s="7" t="str">
        <f>IF(ISERROR(VLOOKUP(D72,'[1]Emendas relação entre ppag loa'!$B$2:$J$138,9,FALSE))=TRUE,"",VLOOKUP(D72,'[1]Emendas relação entre ppag loa'!$B$2:$J$138,9,FALSE))</f>
        <v/>
      </c>
      <c r="D72" s="7">
        <v>71</v>
      </c>
      <c r="E72" s="7" t="s">
        <v>21</v>
      </c>
      <c r="F72" s="7" t="s">
        <v>5</v>
      </c>
    </row>
    <row r="73" spans="1:6" ht="30" x14ac:dyDescent="0.25">
      <c r="A73" s="7" t="s">
        <v>48</v>
      </c>
      <c r="B73" s="10" t="s">
        <v>512</v>
      </c>
      <c r="C73" s="7" t="str">
        <f>IF(ISERROR(VLOOKUP(D73,'[1]Emendas relação entre ppag loa'!$B$2:$J$138,9,FALSE))=TRUE,"",VLOOKUP(D73,'[1]Emendas relação entre ppag loa'!$B$2:$J$138,9,FALSE))</f>
        <v/>
      </c>
      <c r="D73" s="7">
        <v>77</v>
      </c>
      <c r="E73" s="7" t="s">
        <v>21</v>
      </c>
      <c r="F73" s="7" t="s">
        <v>30</v>
      </c>
    </row>
    <row r="74" spans="1:6" ht="30" x14ac:dyDescent="0.25">
      <c r="A74" s="7" t="s">
        <v>48</v>
      </c>
      <c r="B74" s="10" t="s">
        <v>513</v>
      </c>
      <c r="C74" s="7" t="str">
        <f>IF(ISERROR(VLOOKUP(D74,'[1]Emendas relação entre ppag loa'!$B$2:$J$138,9,FALSE))=TRUE,"",VLOOKUP(D74,'[1]Emendas relação entre ppag loa'!$B$2:$J$138,9,FALSE))</f>
        <v/>
      </c>
      <c r="D74" s="7">
        <v>78</v>
      </c>
      <c r="E74" s="7" t="s">
        <v>21</v>
      </c>
      <c r="F74" s="7" t="s">
        <v>8</v>
      </c>
    </row>
    <row r="75" spans="1:6" ht="45" x14ac:dyDescent="0.25">
      <c r="A75" s="7" t="s">
        <v>48</v>
      </c>
      <c r="B75" s="10" t="s">
        <v>514</v>
      </c>
      <c r="C75" s="7" t="str">
        <f>IF(ISERROR(VLOOKUP(D75,'[1]Emendas relação entre ppag loa'!$B$2:$J$138,9,FALSE))=TRUE,"",VLOOKUP(D75,'[1]Emendas relação entre ppag loa'!$B$2:$J$138,9,FALSE))</f>
        <v/>
      </c>
      <c r="D75" s="7">
        <v>82</v>
      </c>
      <c r="E75" s="7" t="s">
        <v>21</v>
      </c>
      <c r="F75" s="7" t="s">
        <v>5</v>
      </c>
    </row>
    <row r="76" spans="1:6" ht="30" x14ac:dyDescent="0.25">
      <c r="A76" s="7" t="s">
        <v>48</v>
      </c>
      <c r="B76" s="10" t="s">
        <v>515</v>
      </c>
      <c r="C76" s="7" t="str">
        <f>IF(ISERROR(VLOOKUP(D76,'[1]Emendas relação entre ppag loa'!$B$2:$J$138,9,FALSE))=TRUE,"",VLOOKUP(D76,'[1]Emendas relação entre ppag loa'!$B$2:$J$138,9,FALSE))</f>
        <v/>
      </c>
      <c r="D76" s="7">
        <v>83</v>
      </c>
      <c r="E76" s="7" t="s">
        <v>21</v>
      </c>
      <c r="F76" s="7" t="s">
        <v>30</v>
      </c>
    </row>
    <row r="77" spans="1:6" ht="45" x14ac:dyDescent="0.25">
      <c r="A77" s="7" t="s">
        <v>48</v>
      </c>
      <c r="B77" s="10" t="s">
        <v>516</v>
      </c>
      <c r="C77" s="7" t="str">
        <f>IF(ISERROR(VLOOKUP(D77,'[1]Emendas relação entre ppag loa'!$B$2:$J$138,9,FALSE))=TRUE,"",VLOOKUP(D77,'[1]Emendas relação entre ppag loa'!$B$2:$J$138,9,FALSE))</f>
        <v/>
      </c>
      <c r="D77" s="7">
        <v>84</v>
      </c>
      <c r="E77" s="7" t="s">
        <v>21</v>
      </c>
      <c r="F77" s="7" t="s">
        <v>5</v>
      </c>
    </row>
    <row r="78" spans="1:6" ht="135" x14ac:dyDescent="0.25">
      <c r="A78" s="7" t="s">
        <v>48</v>
      </c>
      <c r="B78" s="10" t="s">
        <v>519</v>
      </c>
      <c r="C78" s="7" t="str">
        <f>IF(ISERROR(VLOOKUP(D78,'[1]Emendas relação entre ppag loa'!$B$2:$J$138,9,FALSE))=TRUE,"",VLOOKUP(D78,'[1]Emendas relação entre ppag loa'!$B$2:$J$138,9,FALSE))</f>
        <v/>
      </c>
      <c r="D78" s="7">
        <v>105</v>
      </c>
      <c r="E78" s="7" t="s">
        <v>37</v>
      </c>
      <c r="F78" s="7" t="s">
        <v>5</v>
      </c>
    </row>
    <row r="79" spans="1:6" ht="151.5" customHeight="1" x14ac:dyDescent="0.25">
      <c r="A79" s="7" t="s">
        <v>48</v>
      </c>
      <c r="B79" s="10" t="s">
        <v>520</v>
      </c>
      <c r="C79" s="7" t="str">
        <f>IF(ISERROR(VLOOKUP(D79,'[1]Emendas relação entre ppag loa'!$B$2:$J$138,9,FALSE))=TRUE,"",VLOOKUP(D79,'[1]Emendas relação entre ppag loa'!$B$2:$J$138,9,FALSE))</f>
        <v/>
      </c>
      <c r="D79" s="7">
        <v>106</v>
      </c>
      <c r="E79" s="7" t="s">
        <v>37</v>
      </c>
      <c r="F79" s="7" t="s">
        <v>5</v>
      </c>
    </row>
    <row r="80" spans="1:6" ht="29.25" customHeight="1" x14ac:dyDescent="0.25">
      <c r="A80" s="7" t="s">
        <v>48</v>
      </c>
      <c r="B80" s="10" t="s">
        <v>499</v>
      </c>
      <c r="C80" s="7" t="str">
        <f>IF(ISERROR(VLOOKUP(D80,'[1]Emendas relação entre ppag loa'!$B$2:$J$138,9,FALSE))=TRUE,"",VLOOKUP(D80,'[1]Emendas relação entre ppag loa'!$B$2:$J$138,9,FALSE))</f>
        <v/>
      </c>
      <c r="D80" s="7">
        <v>125</v>
      </c>
      <c r="E80" s="7" t="s">
        <v>49</v>
      </c>
      <c r="F80" s="7" t="s">
        <v>5</v>
      </c>
    </row>
    <row r="81" spans="1:7" ht="49.5" customHeight="1" x14ac:dyDescent="0.25">
      <c r="A81" s="7" t="s">
        <v>33</v>
      </c>
      <c r="B81" s="10" t="s">
        <v>592</v>
      </c>
      <c r="C81" s="7">
        <f>IF(ISERROR(VLOOKUP(D81,'[1]Emendas relação entre ppag loa'!$B$2:$J$138,9,FALSE))=TRUE,"",VLOOKUP(D81,'[1]Emendas relação entre ppag loa'!$B$2:$J$138,9,FALSE))</f>
        <v>39</v>
      </c>
      <c r="D81" s="7">
        <v>122</v>
      </c>
      <c r="E81" s="7" t="s">
        <v>16</v>
      </c>
      <c r="F81" s="7" t="s">
        <v>5</v>
      </c>
    </row>
    <row r="82" spans="1:7" ht="60" x14ac:dyDescent="0.25">
      <c r="A82" s="7" t="s">
        <v>33</v>
      </c>
      <c r="B82" s="10" t="s">
        <v>701</v>
      </c>
      <c r="C82" s="7">
        <f>IF(ISERROR(VLOOKUP(D82,'[1]Emendas relação entre ppag loa'!$B$2:$J$138,9,FALSE))=TRUE,"",VLOOKUP(D82,'[1]Emendas relação entre ppag loa'!$B$2:$J$138,9,FALSE))</f>
        <v>40</v>
      </c>
      <c r="D82" s="7">
        <v>123</v>
      </c>
      <c r="E82" s="7" t="s">
        <v>16</v>
      </c>
      <c r="F82" s="7" t="s">
        <v>5</v>
      </c>
    </row>
    <row r="83" spans="1:7" ht="60" x14ac:dyDescent="0.25">
      <c r="A83" s="7" t="s">
        <v>33</v>
      </c>
      <c r="B83" s="10" t="s">
        <v>700</v>
      </c>
      <c r="C83" s="7">
        <f>IF(ISERROR(VLOOKUP(D83,'[1]Emendas relação entre ppag loa'!$B$2:$J$138,9,FALSE))=TRUE,"",VLOOKUP(D83,'[1]Emendas relação entre ppag loa'!$B$2:$J$138,9,FALSE))</f>
        <v>41</v>
      </c>
      <c r="D83" s="7">
        <v>124</v>
      </c>
      <c r="E83" s="7" t="s">
        <v>16</v>
      </c>
      <c r="F83" s="7" t="s">
        <v>8</v>
      </c>
    </row>
    <row r="84" spans="1:7" ht="45" x14ac:dyDescent="0.25">
      <c r="A84" s="7" t="s">
        <v>33</v>
      </c>
      <c r="B84" s="10" t="s">
        <v>595</v>
      </c>
      <c r="C84" s="7">
        <f>IF(ISERROR(VLOOKUP(D84,'[1]Emendas relação entre ppag loa'!$B$2:$J$138,9,FALSE))=TRUE,"",VLOOKUP(D84,'[1]Emendas relação entre ppag loa'!$B$2:$J$138,9,FALSE))</f>
        <v>82</v>
      </c>
      <c r="D84" s="7">
        <v>264</v>
      </c>
      <c r="E84" s="7" t="s">
        <v>24</v>
      </c>
      <c r="F84" s="7" t="s">
        <v>30</v>
      </c>
    </row>
    <row r="85" spans="1:7" ht="60" x14ac:dyDescent="0.25">
      <c r="A85" s="7" t="s">
        <v>33</v>
      </c>
      <c r="B85" s="10" t="s">
        <v>596</v>
      </c>
      <c r="C85" s="7">
        <f>IF(ISERROR(VLOOKUP(D85,'[1]Emendas relação entre ppag loa'!$B$2:$J$138,9,FALSE))=TRUE,"",VLOOKUP(D85,'[1]Emendas relação entre ppag loa'!$B$2:$J$138,9,FALSE))</f>
        <v>83</v>
      </c>
      <c r="D85" s="7">
        <v>265</v>
      </c>
      <c r="E85" s="7" t="s">
        <v>24</v>
      </c>
      <c r="F85" s="7" t="s">
        <v>5</v>
      </c>
    </row>
    <row r="86" spans="1:7" ht="30" x14ac:dyDescent="0.25">
      <c r="A86" s="7" t="s">
        <v>33</v>
      </c>
      <c r="B86" s="10" t="s">
        <v>597</v>
      </c>
      <c r="C86" s="7">
        <f>IF(ISERROR(VLOOKUP(D86,'[1]Emendas relação entre ppag loa'!$B$2:$J$138,9,FALSE))=TRUE,"",VLOOKUP(D86,'[1]Emendas relação entre ppag loa'!$B$2:$J$138,9,FALSE))</f>
        <v>91</v>
      </c>
      <c r="D86" s="7">
        <v>283</v>
      </c>
      <c r="E86" s="7" t="s">
        <v>24</v>
      </c>
      <c r="F86" s="7" t="s">
        <v>5</v>
      </c>
    </row>
    <row r="87" spans="1:7" ht="63" customHeight="1" x14ac:dyDescent="0.25">
      <c r="A87" s="7" t="s">
        <v>33</v>
      </c>
      <c r="B87" s="10" t="s">
        <v>438</v>
      </c>
      <c r="C87" s="7">
        <v>97</v>
      </c>
      <c r="D87" s="7"/>
      <c r="E87" s="7" t="s">
        <v>391</v>
      </c>
      <c r="F87" s="7" t="s">
        <v>5</v>
      </c>
      <c r="G87" s="12"/>
    </row>
    <row r="88" spans="1:7" ht="69" customHeight="1" x14ac:dyDescent="0.25">
      <c r="A88" s="7" t="s">
        <v>33</v>
      </c>
      <c r="B88" s="10" t="s">
        <v>439</v>
      </c>
      <c r="C88" s="7">
        <v>98</v>
      </c>
      <c r="D88" s="7"/>
      <c r="E88" s="7" t="s">
        <v>392</v>
      </c>
      <c r="F88" s="7" t="s">
        <v>5</v>
      </c>
      <c r="G88" s="12"/>
    </row>
    <row r="89" spans="1:7" ht="70.5" customHeight="1" x14ac:dyDescent="0.25">
      <c r="A89" s="7" t="s">
        <v>33</v>
      </c>
      <c r="B89" s="10" t="s">
        <v>598</v>
      </c>
      <c r="C89" s="7">
        <f>IF(ISERROR(VLOOKUP(D89,'[1]Emendas relação entre ppag loa'!$B$2:$J$138,9,FALSE))=TRUE,"",VLOOKUP(D89,'[1]Emendas relação entre ppag loa'!$B$2:$J$138,9,FALSE))</f>
        <v>102</v>
      </c>
      <c r="D89" s="7">
        <v>286</v>
      </c>
      <c r="E89" s="7" t="s">
        <v>385</v>
      </c>
      <c r="F89" s="7" t="s">
        <v>5</v>
      </c>
    </row>
    <row r="90" spans="1:7" ht="58.5" customHeight="1" x14ac:dyDescent="0.25">
      <c r="A90" s="7" t="s">
        <v>33</v>
      </c>
      <c r="B90" s="10" t="s">
        <v>440</v>
      </c>
      <c r="C90" s="7">
        <v>103</v>
      </c>
      <c r="D90" s="7"/>
      <c r="E90" s="7" t="s">
        <v>393</v>
      </c>
      <c r="F90" s="7" t="s">
        <v>5</v>
      </c>
      <c r="G90" s="12"/>
    </row>
    <row r="91" spans="1:7" ht="59.25" customHeight="1" x14ac:dyDescent="0.25">
      <c r="A91" s="7" t="s">
        <v>33</v>
      </c>
      <c r="B91" s="10" t="s">
        <v>704</v>
      </c>
      <c r="C91" s="7">
        <f>IF(ISERROR(VLOOKUP(D91,'[1]Emendas relação entre ppag loa'!$B$2:$J$138,9,FALSE))=TRUE,"",VLOOKUP(D91,'[1]Emendas relação entre ppag loa'!$B$2:$J$138,9,FALSE))</f>
        <v>105</v>
      </c>
      <c r="D91" s="7">
        <v>288</v>
      </c>
      <c r="E91" s="7" t="s">
        <v>386</v>
      </c>
      <c r="F91" s="7" t="s">
        <v>5</v>
      </c>
    </row>
    <row r="92" spans="1:7" ht="45" x14ac:dyDescent="0.25">
      <c r="A92" s="7" t="s">
        <v>33</v>
      </c>
      <c r="B92" s="10" t="s">
        <v>590</v>
      </c>
      <c r="C92" s="7" t="str">
        <f>IF(ISERROR(VLOOKUP(D92,'[1]Emendas relação entre ppag loa'!$B$2:$J$138,9,FALSE))=TRUE,"",VLOOKUP(D92,'[1]Emendas relação entre ppag loa'!$B$2:$J$138,9,FALSE))</f>
        <v/>
      </c>
      <c r="D92" s="7">
        <v>30</v>
      </c>
      <c r="E92" s="7" t="s">
        <v>29</v>
      </c>
      <c r="F92" s="7" t="s">
        <v>5</v>
      </c>
    </row>
    <row r="93" spans="1:7" ht="47.25" customHeight="1" x14ac:dyDescent="0.25">
      <c r="A93" s="7" t="s">
        <v>33</v>
      </c>
      <c r="B93" s="10" t="s">
        <v>591</v>
      </c>
      <c r="C93" s="7" t="str">
        <f>IF(ISERROR(VLOOKUP(D93,'[1]Emendas relação entre ppag loa'!$B$2:$J$138,9,FALSE))=TRUE,"",VLOOKUP(D93,'[1]Emendas relação entre ppag loa'!$B$2:$J$138,9,FALSE))</f>
        <v/>
      </c>
      <c r="D93" s="7">
        <v>31</v>
      </c>
      <c r="E93" s="7" t="s">
        <v>29</v>
      </c>
      <c r="F93" s="7" t="s">
        <v>5</v>
      </c>
    </row>
    <row r="94" spans="1:7" ht="42" customHeight="1" x14ac:dyDescent="0.25">
      <c r="A94" s="7" t="s">
        <v>33</v>
      </c>
      <c r="B94" s="10" t="s">
        <v>593</v>
      </c>
      <c r="C94" s="7" t="str">
        <f>IF(ISERROR(VLOOKUP(D94,'[1]Emendas relação entre ppag loa'!$B$2:$J$138,9,FALSE))=TRUE,"",VLOOKUP(D94,'[1]Emendas relação entre ppag loa'!$B$2:$J$138,9,FALSE))</f>
        <v/>
      </c>
      <c r="D94" s="7">
        <v>214</v>
      </c>
      <c r="E94" s="7" t="s">
        <v>20</v>
      </c>
      <c r="F94" s="7" t="s">
        <v>5</v>
      </c>
    </row>
    <row r="95" spans="1:7" ht="52.5" customHeight="1" x14ac:dyDescent="0.25">
      <c r="A95" s="7" t="s">
        <v>33</v>
      </c>
      <c r="B95" s="10" t="s">
        <v>594</v>
      </c>
      <c r="C95" s="7" t="str">
        <f>IF(ISERROR(VLOOKUP(D95,'[1]Emendas relação entre ppag loa'!$B$2:$J$138,9,FALSE))=TRUE,"",VLOOKUP(D95,'[1]Emendas relação entre ppag loa'!$B$2:$J$138,9,FALSE))</f>
        <v/>
      </c>
      <c r="D95" s="7">
        <v>245</v>
      </c>
      <c r="E95" s="7" t="s">
        <v>34</v>
      </c>
      <c r="F95" s="7" t="s">
        <v>8</v>
      </c>
    </row>
    <row r="96" spans="1:7" ht="37.5" customHeight="1" x14ac:dyDescent="0.25">
      <c r="A96" s="7" t="s">
        <v>27</v>
      </c>
      <c r="B96" s="10" t="s">
        <v>549</v>
      </c>
      <c r="C96" s="7">
        <f>IF(ISERROR(VLOOKUP(D96,'[1]Emendas relação entre ppag loa'!$B$2:$J$138,9,FALSE))=TRUE,"",VLOOKUP(D96,'[1]Emendas relação entre ppag loa'!$B$2:$J$138,9,FALSE))</f>
        <v>4</v>
      </c>
      <c r="D96" s="7">
        <v>8</v>
      </c>
      <c r="E96" s="7" t="s">
        <v>28</v>
      </c>
      <c r="F96" s="7" t="s">
        <v>5</v>
      </c>
    </row>
    <row r="97" spans="1:7" ht="60" x14ac:dyDescent="0.25">
      <c r="A97" s="7" t="s">
        <v>27</v>
      </c>
      <c r="B97" s="10" t="s">
        <v>560</v>
      </c>
      <c r="C97" s="7">
        <f>IF(ISERROR(VLOOKUP(D97,'[1]Emendas relação entre ppag loa'!$B$2:$J$138,9,FALSE))=TRUE,"",VLOOKUP(D97,'[1]Emendas relação entre ppag loa'!$B$2:$J$138,9,FALSE))</f>
        <v>11</v>
      </c>
      <c r="D97" s="7">
        <v>46</v>
      </c>
      <c r="E97" s="7" t="s">
        <v>12</v>
      </c>
      <c r="F97" s="7" t="s">
        <v>692</v>
      </c>
    </row>
    <row r="98" spans="1:7" ht="40.5" customHeight="1" x14ac:dyDescent="0.25">
      <c r="A98" s="7" t="s">
        <v>27</v>
      </c>
      <c r="B98" s="10" t="s">
        <v>563</v>
      </c>
      <c r="C98" s="7">
        <f>IF(ISERROR(VLOOKUP(D98,'[1]Emendas relação entre ppag loa'!$B$2:$J$138,9,FALSE))=TRUE,"",VLOOKUP(D98,'[1]Emendas relação entre ppag loa'!$B$2:$J$138,9,FALSE))</f>
        <v>66</v>
      </c>
      <c r="D98" s="7">
        <v>247</v>
      </c>
      <c r="E98" s="7" t="s">
        <v>24</v>
      </c>
      <c r="F98" s="7" t="s">
        <v>5</v>
      </c>
    </row>
    <row r="99" spans="1:7" ht="49.5" customHeight="1" x14ac:dyDescent="0.25">
      <c r="A99" s="7" t="s">
        <v>27</v>
      </c>
      <c r="B99" s="10" t="s">
        <v>564</v>
      </c>
      <c r="C99" s="7">
        <f>IF(ISERROR(VLOOKUP(D99,'[1]Emendas relação entre ppag loa'!$B$2:$J$138,9,FALSE))=TRUE,"",VLOOKUP(D99,'[1]Emendas relação entre ppag loa'!$B$2:$J$138,9,FALSE))</f>
        <v>72</v>
      </c>
      <c r="D99" s="7">
        <v>255</v>
      </c>
      <c r="E99" s="7" t="s">
        <v>24</v>
      </c>
      <c r="F99" s="7" t="s">
        <v>5</v>
      </c>
    </row>
    <row r="100" spans="1:7" ht="51.75" customHeight="1" x14ac:dyDescent="0.25">
      <c r="A100" s="7" t="s">
        <v>27</v>
      </c>
      <c r="B100" s="10" t="s">
        <v>436</v>
      </c>
      <c r="C100" s="7">
        <v>108</v>
      </c>
      <c r="D100" s="7"/>
      <c r="E100" s="7" t="s">
        <v>401</v>
      </c>
      <c r="F100" s="7" t="s">
        <v>5</v>
      </c>
      <c r="G100" s="12"/>
    </row>
    <row r="101" spans="1:7" ht="45" customHeight="1" x14ac:dyDescent="0.25">
      <c r="A101" s="7" t="s">
        <v>27</v>
      </c>
      <c r="B101" s="10" t="s">
        <v>437</v>
      </c>
      <c r="C101" s="7">
        <v>126</v>
      </c>
      <c r="D101" s="7"/>
      <c r="E101" s="7" t="s">
        <v>402</v>
      </c>
      <c r="F101" s="7" t="s">
        <v>5</v>
      </c>
      <c r="G101" s="12"/>
    </row>
    <row r="102" spans="1:7" ht="42" customHeight="1" x14ac:dyDescent="0.25">
      <c r="A102" s="7" t="s">
        <v>27</v>
      </c>
      <c r="B102" s="10" t="s">
        <v>559</v>
      </c>
      <c r="C102" s="7">
        <f>IF(ISERROR(VLOOKUP(D102,'[1]Emendas relação entre ppag loa'!$B$2:$J$138,9,FALSE))=TRUE,"",VLOOKUP(D102,'[1]Emendas relação entre ppag loa'!$B$2:$J$138,9,FALSE))</f>
        <v>130</v>
      </c>
      <c r="D102" s="7">
        <v>243</v>
      </c>
      <c r="E102" s="7" t="s">
        <v>4</v>
      </c>
      <c r="F102" s="7" t="s">
        <v>8</v>
      </c>
    </row>
    <row r="103" spans="1:7" ht="36.75" customHeight="1" x14ac:dyDescent="0.25">
      <c r="A103" s="7" t="s">
        <v>27</v>
      </c>
      <c r="B103" s="10" t="s">
        <v>559</v>
      </c>
      <c r="C103" s="7">
        <f>IF(ISERROR(VLOOKUP(D103,'[1]Emendas relação entre ppag loa'!$B$2:$J$138,9,FALSE))=TRUE,"",VLOOKUP(D103,'[1]Emendas relação entre ppag loa'!$B$2:$J$138,9,FALSE))</f>
        <v>131</v>
      </c>
      <c r="D103" s="7">
        <v>244</v>
      </c>
      <c r="E103" s="7" t="s">
        <v>4</v>
      </c>
      <c r="F103" s="7" t="s">
        <v>8</v>
      </c>
    </row>
    <row r="104" spans="1:7" ht="25.5" customHeight="1" x14ac:dyDescent="0.25">
      <c r="A104" s="7" t="s">
        <v>27</v>
      </c>
      <c r="B104" s="10" t="s">
        <v>565</v>
      </c>
      <c r="C104" s="7">
        <f>IF(ISERROR(VLOOKUP(D104,'[1]Emendas relação entre ppag loa'!$B$2:$J$138,9,FALSE))=TRUE,"",VLOOKUP(D104,'[1]Emendas relação entre ppag loa'!$B$2:$J$138,9,FALSE))</f>
        <v>133</v>
      </c>
      <c r="D104" s="7">
        <v>300</v>
      </c>
      <c r="E104" s="7" t="s">
        <v>7</v>
      </c>
      <c r="F104" s="7" t="s">
        <v>8</v>
      </c>
    </row>
    <row r="105" spans="1:7" ht="66.75" customHeight="1" x14ac:dyDescent="0.25">
      <c r="A105" s="7" t="s">
        <v>27</v>
      </c>
      <c r="B105" s="10" t="s">
        <v>566</v>
      </c>
      <c r="C105" s="7">
        <f>IF(ISERROR(VLOOKUP(D105,'[1]Emendas relação entre ppag loa'!$B$2:$J$138,9,FALSE))=TRUE,"",VLOOKUP(D105,'[1]Emendas relação entre ppag loa'!$B$2:$J$138,9,FALSE))</f>
        <v>137</v>
      </c>
      <c r="D105" s="7">
        <v>303</v>
      </c>
      <c r="E105" s="7" t="s">
        <v>24</v>
      </c>
      <c r="F105" s="7" t="s">
        <v>8</v>
      </c>
    </row>
    <row r="106" spans="1:7" ht="30" customHeight="1" x14ac:dyDescent="0.25">
      <c r="A106" s="7" t="s">
        <v>27</v>
      </c>
      <c r="B106" s="10" t="s">
        <v>699</v>
      </c>
      <c r="C106" s="7" t="str">
        <f>IF(ISERROR(VLOOKUP(D106,'[1]Emendas relação entre ppag loa'!$B$2:$J$138,9,FALSE))=TRUE,"",VLOOKUP(D106,'[1]Emendas relação entre ppag loa'!$B$2:$J$138,9,FALSE))</f>
        <v/>
      </c>
      <c r="D106" s="7">
        <v>16</v>
      </c>
      <c r="E106" s="7" t="s">
        <v>29</v>
      </c>
      <c r="F106" s="7" t="s">
        <v>5</v>
      </c>
    </row>
    <row r="107" spans="1:7" ht="30" customHeight="1" x14ac:dyDescent="0.25">
      <c r="A107" s="7" t="s">
        <v>27</v>
      </c>
      <c r="B107" s="10" t="s">
        <v>550</v>
      </c>
      <c r="C107" s="7" t="str">
        <f>IF(ISERROR(VLOOKUP(D107,'[1]Emendas relação entre ppag loa'!$B$2:$J$138,9,FALSE))=TRUE,"",VLOOKUP(D107,'[1]Emendas relação entre ppag loa'!$B$2:$J$138,9,FALSE))</f>
        <v/>
      </c>
      <c r="D107" s="7">
        <v>17</v>
      </c>
      <c r="E107" s="7" t="s">
        <v>29</v>
      </c>
      <c r="F107" s="7" t="s">
        <v>5</v>
      </c>
    </row>
    <row r="108" spans="1:7" ht="30" x14ac:dyDescent="0.25">
      <c r="A108" s="7" t="s">
        <v>27</v>
      </c>
      <c r="B108" s="10" t="s">
        <v>551</v>
      </c>
      <c r="C108" s="7" t="str">
        <f>IF(ISERROR(VLOOKUP(D108,'[1]Emendas relação entre ppag loa'!$B$2:$J$138,9,FALSE))=TRUE,"",VLOOKUP(D108,'[1]Emendas relação entre ppag loa'!$B$2:$J$138,9,FALSE))</f>
        <v/>
      </c>
      <c r="D108" s="7">
        <v>18</v>
      </c>
      <c r="E108" s="7" t="s">
        <v>29</v>
      </c>
      <c r="F108" s="7" t="s">
        <v>5</v>
      </c>
    </row>
    <row r="109" spans="1:7" ht="30" x14ac:dyDescent="0.25">
      <c r="A109" s="7" t="s">
        <v>27</v>
      </c>
      <c r="B109" s="10" t="s">
        <v>552</v>
      </c>
      <c r="C109" s="7" t="str">
        <f>IF(ISERROR(VLOOKUP(D109,'[1]Emendas relação entre ppag loa'!$B$2:$J$138,9,FALSE))=TRUE,"",VLOOKUP(D109,'[1]Emendas relação entre ppag loa'!$B$2:$J$138,9,FALSE))</f>
        <v/>
      </c>
      <c r="D109" s="7">
        <v>19</v>
      </c>
      <c r="E109" s="7" t="s">
        <v>29</v>
      </c>
      <c r="F109" s="7" t="s">
        <v>5</v>
      </c>
    </row>
    <row r="110" spans="1:7" ht="30" x14ac:dyDescent="0.25">
      <c r="A110" s="7" t="s">
        <v>27</v>
      </c>
      <c r="B110" s="10" t="s">
        <v>553</v>
      </c>
      <c r="C110" s="7" t="str">
        <f>IF(ISERROR(VLOOKUP(D110,'[1]Emendas relação entre ppag loa'!$B$2:$J$138,9,FALSE))=TRUE,"",VLOOKUP(D110,'[1]Emendas relação entre ppag loa'!$B$2:$J$138,9,FALSE))</f>
        <v/>
      </c>
      <c r="D110" s="7">
        <v>20</v>
      </c>
      <c r="E110" s="7" t="s">
        <v>29</v>
      </c>
      <c r="F110" s="7" t="s">
        <v>5</v>
      </c>
    </row>
    <row r="111" spans="1:7" ht="30" x14ac:dyDescent="0.25">
      <c r="A111" s="7" t="s">
        <v>27</v>
      </c>
      <c r="B111" s="10" t="s">
        <v>554</v>
      </c>
      <c r="C111" s="7" t="str">
        <f>IF(ISERROR(VLOOKUP(D111,'[1]Emendas relação entre ppag loa'!$B$2:$J$138,9,FALSE))=TRUE,"",VLOOKUP(D111,'[1]Emendas relação entre ppag loa'!$B$2:$J$138,9,FALSE))</f>
        <v/>
      </c>
      <c r="D111" s="7">
        <v>21</v>
      </c>
      <c r="E111" s="7" t="s">
        <v>29</v>
      </c>
      <c r="F111" s="7" t="s">
        <v>5</v>
      </c>
    </row>
    <row r="112" spans="1:7" ht="30" x14ac:dyDescent="0.25">
      <c r="A112" s="7" t="s">
        <v>27</v>
      </c>
      <c r="B112" s="10" t="s">
        <v>555</v>
      </c>
      <c r="C112" s="7" t="str">
        <f>IF(ISERROR(VLOOKUP(D112,'[1]Emendas relação entre ppag loa'!$B$2:$J$138,9,FALSE))=TRUE,"",VLOOKUP(D112,'[1]Emendas relação entre ppag loa'!$B$2:$J$138,9,FALSE))</f>
        <v/>
      </c>
      <c r="D112" s="7">
        <v>22</v>
      </c>
      <c r="E112" s="7" t="s">
        <v>29</v>
      </c>
      <c r="F112" s="7" t="s">
        <v>5</v>
      </c>
    </row>
    <row r="113" spans="1:7" ht="30" x14ac:dyDescent="0.25">
      <c r="A113" s="7" t="s">
        <v>27</v>
      </c>
      <c r="B113" s="10" t="s">
        <v>556</v>
      </c>
      <c r="C113" s="7" t="str">
        <f>IF(ISERROR(VLOOKUP(D113,'[1]Emendas relação entre ppag loa'!$B$2:$J$138,9,FALSE))=TRUE,"",VLOOKUP(D113,'[1]Emendas relação entre ppag loa'!$B$2:$J$138,9,FALSE))</f>
        <v/>
      </c>
      <c r="D113" s="7">
        <v>23</v>
      </c>
      <c r="E113" s="7" t="s">
        <v>29</v>
      </c>
      <c r="F113" s="7" t="s">
        <v>5</v>
      </c>
    </row>
    <row r="114" spans="1:7" ht="30" x14ac:dyDescent="0.25">
      <c r="A114" s="7" t="s">
        <v>27</v>
      </c>
      <c r="B114" s="10" t="s">
        <v>557</v>
      </c>
      <c r="C114" s="7" t="str">
        <f>IF(ISERROR(VLOOKUP(D114,'[1]Emendas relação entre ppag loa'!$B$2:$J$138,9,FALSE))=TRUE,"",VLOOKUP(D114,'[1]Emendas relação entre ppag loa'!$B$2:$J$138,9,FALSE))</f>
        <v/>
      </c>
      <c r="D114" s="7">
        <v>24</v>
      </c>
      <c r="E114" s="7" t="s">
        <v>29</v>
      </c>
      <c r="F114" s="7" t="s">
        <v>5</v>
      </c>
    </row>
    <row r="115" spans="1:7" ht="32.25" customHeight="1" x14ac:dyDescent="0.25">
      <c r="A115" s="7" t="s">
        <v>27</v>
      </c>
      <c r="B115" s="10" t="s">
        <v>558</v>
      </c>
      <c r="C115" s="7" t="str">
        <f>IF(ISERROR(VLOOKUP(D115,'[1]Emendas relação entre ppag loa'!$B$2:$J$138,9,FALSE))=TRUE,"",VLOOKUP(D115,'[1]Emendas relação entre ppag loa'!$B$2:$J$138,9,FALSE))</f>
        <v/>
      </c>
      <c r="D115" s="7">
        <v>25</v>
      </c>
      <c r="E115" s="7" t="s">
        <v>29</v>
      </c>
      <c r="F115" s="7" t="s">
        <v>5</v>
      </c>
    </row>
    <row r="116" spans="1:7" ht="34.5" customHeight="1" x14ac:dyDescent="0.25">
      <c r="A116" s="7" t="s">
        <v>27</v>
      </c>
      <c r="B116" s="10" t="s">
        <v>558</v>
      </c>
      <c r="C116" s="7" t="str">
        <f>IF(ISERROR(VLOOKUP(D116,'[1]Emendas relação entre ppag loa'!$B$2:$J$138,9,FALSE))=TRUE,"",VLOOKUP(D116,'[1]Emendas relação entre ppag loa'!$B$2:$J$138,9,FALSE))</f>
        <v/>
      </c>
      <c r="D116" s="7">
        <v>26</v>
      </c>
      <c r="E116" s="7" t="s">
        <v>29</v>
      </c>
      <c r="F116" s="7" t="s">
        <v>5</v>
      </c>
    </row>
    <row r="117" spans="1:7" ht="30" x14ac:dyDescent="0.25">
      <c r="A117" s="7" t="s">
        <v>27</v>
      </c>
      <c r="B117" s="10" t="s">
        <v>559</v>
      </c>
      <c r="C117" s="7" t="str">
        <f>IF(ISERROR(VLOOKUP(D117,'[1]Emendas relação entre ppag loa'!$B$2:$J$138,9,FALSE))=TRUE,"",VLOOKUP(D117,'[1]Emendas relação entre ppag loa'!$B$2:$J$138,9,FALSE))</f>
        <v/>
      </c>
      <c r="D117" s="7">
        <v>43</v>
      </c>
      <c r="E117" s="7" t="s">
        <v>11</v>
      </c>
      <c r="F117" s="7" t="s">
        <v>5</v>
      </c>
    </row>
    <row r="118" spans="1:7" ht="41.25" customHeight="1" x14ac:dyDescent="0.25">
      <c r="A118" s="7" t="s">
        <v>27</v>
      </c>
      <c r="B118" s="10" t="s">
        <v>561</v>
      </c>
      <c r="C118" s="7" t="str">
        <f>IF(ISERROR(VLOOKUP(D118,'[1]Emendas relação entre ppag loa'!$B$2:$J$138,9,FALSE))=TRUE,"",VLOOKUP(D118,'[1]Emendas relação entre ppag loa'!$B$2:$J$138,9,FALSE))</f>
        <v/>
      </c>
      <c r="D118" s="7">
        <v>173</v>
      </c>
      <c r="E118" s="7" t="s">
        <v>7</v>
      </c>
      <c r="F118" s="7" t="s">
        <v>5</v>
      </c>
    </row>
    <row r="119" spans="1:7" ht="36.75" customHeight="1" x14ac:dyDescent="0.25">
      <c r="A119" s="7" t="s">
        <v>27</v>
      </c>
      <c r="B119" s="10" t="s">
        <v>562</v>
      </c>
      <c r="C119" s="7" t="str">
        <f>IF(ISERROR(VLOOKUP(D119,'[1]Emendas relação entre ppag loa'!$B$2:$J$138,9,FALSE))=TRUE,"",VLOOKUP(D119,'[1]Emendas relação entre ppag loa'!$B$2:$J$138,9,FALSE))</f>
        <v/>
      </c>
      <c r="D119" s="7">
        <v>216</v>
      </c>
      <c r="E119" s="7" t="s">
        <v>20</v>
      </c>
      <c r="F119" s="7" t="s">
        <v>5</v>
      </c>
    </row>
    <row r="120" spans="1:7" ht="30" x14ac:dyDescent="0.25">
      <c r="A120" s="7" t="s">
        <v>43</v>
      </c>
      <c r="B120" s="10" t="s">
        <v>705</v>
      </c>
      <c r="C120" s="7">
        <f>IF(ISERROR(VLOOKUP(D120,'[1]Emendas relação entre ppag loa'!$B$2:$J$138,9,FALSE))=TRUE,"",VLOOKUP(D120,'[1]Emendas relação entre ppag loa'!$B$2:$J$138,9,FALSE))</f>
        <v>13</v>
      </c>
      <c r="D120" s="7">
        <v>93</v>
      </c>
      <c r="E120" s="7" t="s">
        <v>4</v>
      </c>
      <c r="F120" s="7" t="s">
        <v>5</v>
      </c>
    </row>
    <row r="121" spans="1:7" ht="30" x14ac:dyDescent="0.25">
      <c r="A121" s="7" t="s">
        <v>43</v>
      </c>
      <c r="B121" s="10" t="s">
        <v>536</v>
      </c>
      <c r="C121" s="7">
        <f>IF(ISERROR(VLOOKUP(D121,'[1]Emendas relação entre ppag loa'!$B$2:$J$138,9,FALSE))=TRUE,"",VLOOKUP(D121,'[1]Emendas relação entre ppag loa'!$B$2:$J$138,9,FALSE))</f>
        <v>30</v>
      </c>
      <c r="D121" s="7">
        <v>101</v>
      </c>
      <c r="E121" s="7" t="s">
        <v>45</v>
      </c>
      <c r="F121" s="7" t="s">
        <v>5</v>
      </c>
    </row>
    <row r="122" spans="1:7" ht="30" x14ac:dyDescent="0.25">
      <c r="A122" s="7" t="s">
        <v>43</v>
      </c>
      <c r="B122" s="10" t="s">
        <v>537</v>
      </c>
      <c r="C122" s="7">
        <f>IF(ISERROR(VLOOKUP(D122,'[1]Emendas relação entre ppag loa'!$B$2:$J$138,9,FALSE))=TRUE,"",VLOOKUP(D122,'[1]Emendas relação entre ppag loa'!$B$2:$J$138,9,FALSE))</f>
        <v>32</v>
      </c>
      <c r="D122" s="7">
        <v>103</v>
      </c>
      <c r="E122" s="7" t="s">
        <v>22</v>
      </c>
      <c r="F122" s="7" t="s">
        <v>5</v>
      </c>
    </row>
    <row r="123" spans="1:7" ht="30" x14ac:dyDescent="0.25">
      <c r="A123" s="7" t="s">
        <v>43</v>
      </c>
      <c r="B123" s="10" t="s">
        <v>445</v>
      </c>
      <c r="C123" s="7">
        <v>38</v>
      </c>
      <c r="D123" s="7"/>
      <c r="E123" s="7" t="s">
        <v>54</v>
      </c>
      <c r="F123" s="7" t="s">
        <v>5</v>
      </c>
      <c r="G123" s="12"/>
    </row>
    <row r="124" spans="1:7" x14ac:dyDescent="0.25">
      <c r="A124" s="7" t="s">
        <v>43</v>
      </c>
      <c r="B124" s="10" t="s">
        <v>538</v>
      </c>
      <c r="C124" s="7">
        <f>IF(ISERROR(VLOOKUP(D124,'[1]Emendas relação entre ppag loa'!$B$2:$J$138,9,FALSE))=TRUE,"",VLOOKUP(D124,'[1]Emendas relação entre ppag loa'!$B$2:$J$138,9,FALSE))</f>
        <v>43</v>
      </c>
      <c r="D124" s="7">
        <v>127</v>
      </c>
      <c r="E124" s="7" t="s">
        <v>22</v>
      </c>
      <c r="F124" s="7" t="s">
        <v>8</v>
      </c>
    </row>
    <row r="125" spans="1:7" ht="23.25" customHeight="1" x14ac:dyDescent="0.25">
      <c r="A125" s="7" t="s">
        <v>43</v>
      </c>
      <c r="B125" s="10" t="s">
        <v>444</v>
      </c>
      <c r="C125" s="7">
        <v>44</v>
      </c>
      <c r="D125" s="7"/>
      <c r="E125" s="7" t="s">
        <v>55</v>
      </c>
      <c r="F125" s="7" t="s">
        <v>5</v>
      </c>
      <c r="G125" s="12"/>
    </row>
    <row r="126" spans="1:7" ht="24.75" customHeight="1" x14ac:dyDescent="0.25">
      <c r="A126" s="7" t="s">
        <v>43</v>
      </c>
      <c r="B126" s="10" t="s">
        <v>443</v>
      </c>
      <c r="C126" s="7">
        <v>87</v>
      </c>
      <c r="D126" s="7"/>
      <c r="E126" s="7" t="s">
        <v>57</v>
      </c>
      <c r="F126" s="7" t="s">
        <v>5</v>
      </c>
      <c r="G126" s="12"/>
    </row>
    <row r="127" spans="1:7" ht="27" customHeight="1" x14ac:dyDescent="0.25">
      <c r="A127" s="7" t="s">
        <v>43</v>
      </c>
      <c r="B127" s="10" t="s">
        <v>706</v>
      </c>
      <c r="C127" s="7">
        <v>128</v>
      </c>
      <c r="D127" s="7"/>
      <c r="E127" s="7" t="s">
        <v>56</v>
      </c>
      <c r="F127" s="7" t="s">
        <v>5</v>
      </c>
      <c r="G127" s="12"/>
    </row>
    <row r="128" spans="1:7" ht="30" x14ac:dyDescent="0.25">
      <c r="A128" s="7" t="s">
        <v>43</v>
      </c>
      <c r="B128" s="10" t="s">
        <v>446</v>
      </c>
      <c r="C128" s="7">
        <v>134</v>
      </c>
      <c r="D128" s="7"/>
      <c r="E128" s="7" t="s">
        <v>53</v>
      </c>
      <c r="F128" s="7" t="s">
        <v>8</v>
      </c>
      <c r="G128" s="12"/>
    </row>
    <row r="129" spans="1:7" ht="33.75" customHeight="1" x14ac:dyDescent="0.25">
      <c r="A129" s="7" t="s">
        <v>43</v>
      </c>
      <c r="B129" s="10" t="s">
        <v>534</v>
      </c>
      <c r="C129" s="7" t="str">
        <f>IF(ISERROR(VLOOKUP(D129,'[1]Emendas relação entre ppag loa'!$B$2:$J$138,9,FALSE))=TRUE,"",VLOOKUP(D129,'[1]Emendas relação entre ppag loa'!$B$2:$J$138,9,FALSE))</f>
        <v/>
      </c>
      <c r="D129" s="7">
        <v>2</v>
      </c>
      <c r="E129" s="7" t="s">
        <v>10</v>
      </c>
      <c r="F129" s="7" t="s">
        <v>5</v>
      </c>
    </row>
    <row r="130" spans="1:7" ht="30" x14ac:dyDescent="0.25">
      <c r="A130" s="7" t="s">
        <v>43</v>
      </c>
      <c r="B130" s="10" t="s">
        <v>535</v>
      </c>
      <c r="C130" s="7" t="str">
        <f>IF(ISERROR(VLOOKUP(D130,'[1]Emendas relação entre ppag loa'!$B$2:$J$138,9,FALSE))=TRUE,"",VLOOKUP(D130,'[1]Emendas relação entre ppag loa'!$B$2:$J$138,9,FALSE))</f>
        <v/>
      </c>
      <c r="D130" s="7">
        <v>14</v>
      </c>
      <c r="E130" s="7" t="s">
        <v>44</v>
      </c>
      <c r="F130" s="7" t="s">
        <v>5</v>
      </c>
    </row>
    <row r="131" spans="1:7" ht="54" customHeight="1" x14ac:dyDescent="0.25">
      <c r="A131" s="7" t="s">
        <v>43</v>
      </c>
      <c r="B131" s="10" t="s">
        <v>539</v>
      </c>
      <c r="C131" s="7" t="str">
        <f>IF(ISERROR(VLOOKUP(D131,'[1]Emendas relação entre ppag loa'!$B$2:$J$138,9,FALSE))=TRUE,"",VLOOKUP(D131,'[1]Emendas relação entre ppag loa'!$B$2:$J$138,9,FALSE))</f>
        <v/>
      </c>
      <c r="D131" s="7">
        <v>179</v>
      </c>
      <c r="E131" s="7" t="s">
        <v>40</v>
      </c>
      <c r="F131" s="7" t="s">
        <v>5</v>
      </c>
    </row>
    <row r="132" spans="1:7" ht="45" x14ac:dyDescent="0.25">
      <c r="A132" s="7" t="s">
        <v>43</v>
      </c>
      <c r="B132" s="10" t="s">
        <v>540</v>
      </c>
      <c r="C132" s="7" t="str">
        <f>IF(ISERROR(VLOOKUP(D132,'[1]Emendas relação entre ppag loa'!$B$2:$J$138,9,FALSE))=TRUE,"",VLOOKUP(D132,'[1]Emendas relação entre ppag loa'!$B$2:$J$138,9,FALSE))</f>
        <v/>
      </c>
      <c r="D132" s="7">
        <v>180</v>
      </c>
      <c r="E132" s="7" t="s">
        <v>40</v>
      </c>
      <c r="F132" s="7" t="s">
        <v>5</v>
      </c>
    </row>
    <row r="133" spans="1:7" ht="42" customHeight="1" x14ac:dyDescent="0.25">
      <c r="A133" s="7" t="s">
        <v>43</v>
      </c>
      <c r="B133" s="10" t="s">
        <v>541</v>
      </c>
      <c r="C133" s="7" t="str">
        <f>IF(ISERROR(VLOOKUP(D133,'[1]Emendas relação entre ppag loa'!$B$2:$J$138,9,FALSE))=TRUE,"",VLOOKUP(D133,'[1]Emendas relação entre ppag loa'!$B$2:$J$138,9,FALSE))</f>
        <v/>
      </c>
      <c r="D133" s="7">
        <v>226</v>
      </c>
      <c r="E133" s="7" t="s">
        <v>10</v>
      </c>
      <c r="F133" s="7" t="s">
        <v>8</v>
      </c>
    </row>
    <row r="134" spans="1:7" ht="90" x14ac:dyDescent="0.25">
      <c r="A134" s="7" t="s">
        <v>43</v>
      </c>
      <c r="B134" s="10" t="s">
        <v>542</v>
      </c>
      <c r="C134" s="7" t="str">
        <f>IF(ISERROR(VLOOKUP(D134,'[1]Emendas relação entre ppag loa'!$B$2:$J$138,9,FALSE))=TRUE,"",VLOOKUP(D134,'[1]Emendas relação entre ppag loa'!$B$2:$J$138,9,FALSE))</f>
        <v/>
      </c>
      <c r="D134" s="7">
        <v>228</v>
      </c>
      <c r="E134" s="7" t="s">
        <v>10</v>
      </c>
      <c r="F134" s="7" t="s">
        <v>8</v>
      </c>
    </row>
    <row r="135" spans="1:7" ht="33" customHeight="1" x14ac:dyDescent="0.25">
      <c r="A135" s="7" t="s">
        <v>41</v>
      </c>
      <c r="B135" s="10" t="s">
        <v>547</v>
      </c>
      <c r="C135" s="7">
        <f>IF(ISERROR(VLOOKUP(D135,'[1]Emendas relação entre ppag loa'!$B$2:$J$138,9,FALSE))=TRUE,"",VLOOKUP(D135,'[1]Emendas relação entre ppag loa'!$B$2:$J$138,9,FALSE))</f>
        <v>70</v>
      </c>
      <c r="D135" s="7">
        <v>253</v>
      </c>
      <c r="E135" s="7" t="s">
        <v>24</v>
      </c>
      <c r="F135" s="7" t="s">
        <v>8</v>
      </c>
    </row>
    <row r="136" spans="1:7" ht="45" x14ac:dyDescent="0.25">
      <c r="A136" s="7" t="s">
        <v>41</v>
      </c>
      <c r="B136" s="10" t="s">
        <v>546</v>
      </c>
      <c r="C136" s="7">
        <f>IF(ISERROR(VLOOKUP(D136,'[1]Emendas relação entre ppag loa'!$B$2:$J$138,9,FALSE))=TRUE,"",VLOOKUP(D136,'[1]Emendas relação entre ppag loa'!$B$2:$J$138,9,FALSE))</f>
        <v>88</v>
      </c>
      <c r="D136" s="7">
        <v>252</v>
      </c>
      <c r="E136" s="7" t="s">
        <v>24</v>
      </c>
      <c r="F136" s="7" t="s">
        <v>8</v>
      </c>
    </row>
    <row r="137" spans="1:7" ht="30" x14ac:dyDescent="0.25">
      <c r="A137" s="7" t="s">
        <v>41</v>
      </c>
      <c r="B137" s="10" t="s">
        <v>545</v>
      </c>
      <c r="C137" s="7" t="str">
        <f>IF(ISERROR(VLOOKUP(D137,'[1]Emendas relação entre ppag loa'!$B$2:$J$138,9,FALSE))=TRUE,"",VLOOKUP(D137,'[1]Emendas relação entre ppag loa'!$B$2:$J$138,9,FALSE))</f>
        <v/>
      </c>
      <c r="D137" s="7">
        <v>112</v>
      </c>
      <c r="E137" s="7" t="s">
        <v>13</v>
      </c>
      <c r="F137" s="7" t="s">
        <v>8</v>
      </c>
    </row>
    <row r="138" spans="1:7" ht="48.75" customHeight="1" x14ac:dyDescent="0.25">
      <c r="A138" s="7" t="s">
        <v>41</v>
      </c>
      <c r="B138" s="10" t="s">
        <v>548</v>
      </c>
      <c r="C138" s="7" t="str">
        <f>IF(ISERROR(VLOOKUP(D138,'[1]Emendas relação entre ppag loa'!$B$2:$J$138,9,FALSE))=TRUE,"",VLOOKUP(D138,'[1]Emendas relação entre ppag loa'!$B$2:$J$138,9,FALSE))</f>
        <v/>
      </c>
      <c r="D138" s="7">
        <v>298</v>
      </c>
      <c r="E138" s="7" t="s">
        <v>10</v>
      </c>
      <c r="F138" s="7" t="s">
        <v>5</v>
      </c>
    </row>
    <row r="139" spans="1:7" ht="45" x14ac:dyDescent="0.25">
      <c r="A139" s="7" t="s">
        <v>42</v>
      </c>
      <c r="B139" s="10" t="s">
        <v>543</v>
      </c>
      <c r="C139" s="7">
        <f>IF(ISERROR(VLOOKUP(D139,'[1]Emendas relação entre ppag loa'!$B$2:$J$138,9,FALSE))=TRUE,"",VLOOKUP(D139,'[1]Emendas relação entre ppag loa'!$B$2:$J$138,9,FALSE))</f>
        <v>2</v>
      </c>
      <c r="D139" s="7">
        <v>27</v>
      </c>
      <c r="E139" s="7" t="s">
        <v>29</v>
      </c>
      <c r="F139" s="7" t="s">
        <v>5</v>
      </c>
    </row>
    <row r="140" spans="1:7" ht="67.5" customHeight="1" x14ac:dyDescent="0.25">
      <c r="A140" s="7" t="s">
        <v>42</v>
      </c>
      <c r="B140" s="10" t="s">
        <v>544</v>
      </c>
      <c r="C140" s="7">
        <f>IF(ISERROR(VLOOKUP(D140,'[1]Emendas relação entre ppag loa'!$B$2:$J$138,9,FALSE))=TRUE,"",VLOOKUP(D140,'[1]Emendas relação entre ppag loa'!$B$2:$J$138,9,FALSE))</f>
        <v>35</v>
      </c>
      <c r="D140" s="7">
        <v>111</v>
      </c>
      <c r="E140" s="7" t="s">
        <v>13</v>
      </c>
      <c r="F140" s="7" t="s">
        <v>8</v>
      </c>
    </row>
    <row r="141" spans="1:7" ht="30" x14ac:dyDescent="0.25">
      <c r="A141" s="7" t="s">
        <v>42</v>
      </c>
      <c r="B141" s="10" t="s">
        <v>707</v>
      </c>
      <c r="C141" s="7">
        <f>IF(ISERROR(VLOOKUP(D141,'[1]Emendas relação entre ppag loa'!$B$2:$J$138,9,FALSE))=TRUE,"",VLOOKUP(D141,'[1]Emendas relação entre ppag loa'!$B$2:$J$138,9,FALSE))</f>
        <v>80</v>
      </c>
      <c r="D141" s="7">
        <v>262</v>
      </c>
      <c r="E141" s="7" t="s">
        <v>24</v>
      </c>
      <c r="F141" s="7" t="s">
        <v>5</v>
      </c>
    </row>
    <row r="142" spans="1:7" ht="47.25" customHeight="1" x14ac:dyDescent="0.25">
      <c r="A142" s="7" t="s">
        <v>42</v>
      </c>
      <c r="B142" s="10" t="s">
        <v>441</v>
      </c>
      <c r="C142" s="7">
        <v>99</v>
      </c>
      <c r="D142" s="7"/>
      <c r="E142" s="7" t="s">
        <v>408</v>
      </c>
      <c r="F142" s="7" t="s">
        <v>5</v>
      </c>
      <c r="G142" s="12"/>
    </row>
    <row r="143" spans="1:7" ht="54.75" customHeight="1" x14ac:dyDescent="0.25">
      <c r="A143" s="7" t="s">
        <v>42</v>
      </c>
      <c r="B143" s="10" t="s">
        <v>442</v>
      </c>
      <c r="C143" s="7">
        <v>100</v>
      </c>
      <c r="D143" s="7"/>
      <c r="E143" s="7" t="s">
        <v>409</v>
      </c>
      <c r="F143" s="7" t="s">
        <v>5</v>
      </c>
      <c r="G143" s="12"/>
    </row>
    <row r="144" spans="1:7" ht="63" customHeight="1" x14ac:dyDescent="0.25">
      <c r="A144" s="7" t="s">
        <v>18</v>
      </c>
      <c r="B144" s="10" t="s">
        <v>470</v>
      </c>
      <c r="C144" s="7">
        <f>IF(ISERROR(VLOOKUP(D144,'[1]Emendas relação entre ppag loa'!$B$2:$J$138,9,FALSE))=TRUE,"",VLOOKUP(D144,'[1]Emendas relação entre ppag loa'!$B$2:$J$138,9,FALSE))</f>
        <v>1</v>
      </c>
      <c r="D144" s="7">
        <v>1</v>
      </c>
      <c r="E144" s="7" t="s">
        <v>19</v>
      </c>
      <c r="F144" s="7" t="s">
        <v>8</v>
      </c>
    </row>
    <row r="145" spans="1:7" ht="48.75" customHeight="1" x14ac:dyDescent="0.25">
      <c r="A145" s="7" t="s">
        <v>18</v>
      </c>
      <c r="B145" s="10" t="s">
        <v>472</v>
      </c>
      <c r="C145" s="7">
        <f>IF(ISERROR(VLOOKUP(D145,'[1]Emendas relação entre ppag loa'!$B$2:$J$138,9,FALSE))=TRUE,"",VLOOKUP(D145,'[1]Emendas relação entre ppag loa'!$B$2:$J$138,9,FALSE))</f>
        <v>8</v>
      </c>
      <c r="D145" s="7">
        <v>37</v>
      </c>
      <c r="E145" s="7" t="s">
        <v>20</v>
      </c>
      <c r="F145" s="7" t="s">
        <v>8</v>
      </c>
    </row>
    <row r="146" spans="1:7" ht="30" x14ac:dyDescent="0.25">
      <c r="A146" s="7" t="s">
        <v>18</v>
      </c>
      <c r="B146" s="10" t="s">
        <v>471</v>
      </c>
      <c r="C146" s="7">
        <f>IF(ISERROR(VLOOKUP(D146,'[1]Emendas relação entre ppag loa'!$B$2:$J$138,9,FALSE))=TRUE,"",VLOOKUP(D146,'[1]Emendas relação entre ppag loa'!$B$2:$J$138,9,FALSE))</f>
        <v>9</v>
      </c>
      <c r="D146" s="7">
        <v>36</v>
      </c>
      <c r="E146" s="7" t="s">
        <v>20</v>
      </c>
      <c r="F146" s="7" t="s">
        <v>8</v>
      </c>
    </row>
    <row r="147" spans="1:7" x14ac:dyDescent="0.25">
      <c r="A147" s="7" t="s">
        <v>18</v>
      </c>
      <c r="B147" s="10" t="s">
        <v>473</v>
      </c>
      <c r="C147" s="7">
        <f>IF(ISERROR(VLOOKUP(D147,'[1]Emendas relação entre ppag loa'!$B$2:$J$138,9,FALSE))=TRUE,"",VLOOKUP(D147,'[1]Emendas relação entre ppag loa'!$B$2:$J$138,9,FALSE))</f>
        <v>10</v>
      </c>
      <c r="D147" s="7">
        <v>45</v>
      </c>
      <c r="E147" s="7" t="s">
        <v>11</v>
      </c>
      <c r="F147" s="7" t="s">
        <v>5</v>
      </c>
    </row>
    <row r="148" spans="1:7" x14ac:dyDescent="0.25">
      <c r="A148" s="7" t="s">
        <v>18</v>
      </c>
      <c r="B148" s="10" t="s">
        <v>708</v>
      </c>
      <c r="C148" s="7">
        <f>IF(ISERROR(VLOOKUP(D148,'[1]Emendas relação entre ppag loa'!$B$2:$J$138,9,FALSE))=TRUE,"",VLOOKUP(D148,'[1]Emendas relação entre ppag loa'!$B$2:$J$138,9,FALSE))</f>
        <v>42</v>
      </c>
      <c r="D148" s="7">
        <v>126</v>
      </c>
      <c r="E148" s="7" t="s">
        <v>22</v>
      </c>
      <c r="F148" s="7" t="s">
        <v>8</v>
      </c>
    </row>
    <row r="149" spans="1:7" ht="30" x14ac:dyDescent="0.25">
      <c r="A149" s="7" t="s">
        <v>18</v>
      </c>
      <c r="B149" s="10" t="s">
        <v>485</v>
      </c>
      <c r="C149" s="7">
        <f>IF(ISERROR(VLOOKUP(D149,'[1]Emendas relação entre ppag loa'!$B$2:$J$138,9,FALSE))=TRUE,"",VLOOKUP(D149,'[1]Emendas relação entre ppag loa'!$B$2:$J$138,9,FALSE))</f>
        <v>46</v>
      </c>
      <c r="D149" s="7">
        <v>193</v>
      </c>
      <c r="E149" s="7" t="s">
        <v>7</v>
      </c>
      <c r="F149" s="7" t="s">
        <v>5</v>
      </c>
    </row>
    <row r="150" spans="1:7" ht="45" x14ac:dyDescent="0.25">
      <c r="A150" s="7" t="s">
        <v>18</v>
      </c>
      <c r="B150" s="10" t="s">
        <v>487</v>
      </c>
      <c r="C150" s="7">
        <f>IF(ISERROR(VLOOKUP(D150,'[1]Emendas relação entre ppag loa'!$B$2:$J$138,9,FALSE))=TRUE,"",VLOOKUP(D150,'[1]Emendas relação entre ppag loa'!$B$2:$J$138,9,FALSE))</f>
        <v>65</v>
      </c>
      <c r="D150" s="7">
        <v>246</v>
      </c>
      <c r="E150" s="7" t="s">
        <v>24</v>
      </c>
      <c r="F150" s="7" t="s">
        <v>5</v>
      </c>
    </row>
    <row r="151" spans="1:7" ht="60" x14ac:dyDescent="0.25">
      <c r="A151" s="7" t="s">
        <v>18</v>
      </c>
      <c r="B151" s="10" t="s">
        <v>488</v>
      </c>
      <c r="C151" s="7">
        <f>IF(ISERROR(VLOOKUP(D151,'[1]Emendas relação entre ppag loa'!$B$2:$J$138,9,FALSE))=TRUE,"",VLOOKUP(D151,'[1]Emendas relação entre ppag loa'!$B$2:$J$138,9,FALSE))</f>
        <v>68</v>
      </c>
      <c r="D151" s="7">
        <v>250</v>
      </c>
      <c r="E151" s="7" t="s">
        <v>24</v>
      </c>
      <c r="F151" s="7" t="s">
        <v>5</v>
      </c>
    </row>
    <row r="152" spans="1:7" x14ac:dyDescent="0.25">
      <c r="A152" s="7" t="s">
        <v>18</v>
      </c>
      <c r="B152" s="10" t="s">
        <v>489</v>
      </c>
      <c r="C152" s="7">
        <f>IF(ISERROR(VLOOKUP(D152,'[1]Emendas relação entre ppag loa'!$B$2:$J$138,9,FALSE))=TRUE,"",VLOOKUP(D152,'[1]Emendas relação entre ppag loa'!$B$2:$J$138,9,FALSE))</f>
        <v>75</v>
      </c>
      <c r="D152" s="7">
        <v>257</v>
      </c>
      <c r="E152" s="7" t="s">
        <v>24</v>
      </c>
      <c r="F152" s="7" t="s">
        <v>5</v>
      </c>
    </row>
    <row r="153" spans="1:7" ht="60" x14ac:dyDescent="0.25">
      <c r="A153" s="7" t="s">
        <v>18</v>
      </c>
      <c r="B153" s="10" t="s">
        <v>490</v>
      </c>
      <c r="C153" s="7">
        <f>IF(ISERROR(VLOOKUP(D153,'[1]Emendas relação entre ppag loa'!$B$2:$J$138,9,FALSE))=TRUE,"",VLOOKUP(D153,'[1]Emendas relação entre ppag loa'!$B$2:$J$138,9,FALSE))</f>
        <v>76</v>
      </c>
      <c r="D153" s="7">
        <v>258</v>
      </c>
      <c r="E153" s="7" t="s">
        <v>16</v>
      </c>
      <c r="F153" s="7" t="s">
        <v>5</v>
      </c>
    </row>
    <row r="154" spans="1:7" ht="30" x14ac:dyDescent="0.25">
      <c r="A154" s="7" t="s">
        <v>18</v>
      </c>
      <c r="B154" s="10" t="s">
        <v>491</v>
      </c>
      <c r="C154" s="7">
        <f>IF(ISERROR(VLOOKUP(D154,'[1]Emendas relação entre ppag loa'!$B$2:$J$138,9,FALSE))=TRUE,"",VLOOKUP(D154,'[1]Emendas relação entre ppag loa'!$B$2:$J$138,9,FALSE))</f>
        <v>79</v>
      </c>
      <c r="D154" s="7">
        <v>261</v>
      </c>
      <c r="E154" s="7" t="s">
        <v>24</v>
      </c>
      <c r="F154" s="7" t="s">
        <v>8</v>
      </c>
    </row>
    <row r="155" spans="1:7" ht="30" x14ac:dyDescent="0.25">
      <c r="A155" s="7" t="s">
        <v>18</v>
      </c>
      <c r="B155" s="10" t="s">
        <v>475</v>
      </c>
      <c r="C155" s="7">
        <f>IF(ISERROR(VLOOKUP(D155,'[1]Emendas relação entre ppag loa'!$B$2:$J$138,9,FALSE))=TRUE,"",VLOOKUP(D155,'[1]Emendas relação entre ppag loa'!$B$2:$J$138,9,FALSE))</f>
        <v>90</v>
      </c>
      <c r="D155" s="7">
        <v>151</v>
      </c>
      <c r="E155" s="7" t="s">
        <v>7</v>
      </c>
      <c r="F155" s="7" t="s">
        <v>5</v>
      </c>
    </row>
    <row r="156" spans="1:7" ht="48.75" customHeight="1" x14ac:dyDescent="0.25">
      <c r="A156" s="7" t="s">
        <v>18</v>
      </c>
      <c r="B156" s="10" t="s">
        <v>428</v>
      </c>
      <c r="C156" s="7">
        <v>94</v>
      </c>
      <c r="D156" s="7"/>
      <c r="E156" s="7" t="s">
        <v>395</v>
      </c>
      <c r="F156" s="7" t="s">
        <v>5</v>
      </c>
      <c r="G156" s="12"/>
    </row>
    <row r="157" spans="1:7" ht="27.75" customHeight="1" x14ac:dyDescent="0.25">
      <c r="A157" s="7" t="s">
        <v>18</v>
      </c>
      <c r="B157" s="10" t="s">
        <v>493</v>
      </c>
      <c r="C157" s="7">
        <f>IF(ISERROR(VLOOKUP(D157,'[1]Emendas relação entre ppag loa'!$B$2:$J$138,9,FALSE))=TRUE,"",VLOOKUP(D157,'[1]Emendas relação entre ppag loa'!$B$2:$J$138,9,FALSE))</f>
        <v>95</v>
      </c>
      <c r="D157" s="7">
        <v>293</v>
      </c>
      <c r="E157" s="7" t="s">
        <v>382</v>
      </c>
      <c r="F157" s="7" t="s">
        <v>5</v>
      </c>
    </row>
    <row r="158" spans="1:7" ht="81" customHeight="1" x14ac:dyDescent="0.25">
      <c r="A158" s="7" t="s">
        <v>18</v>
      </c>
      <c r="B158" s="10" t="s">
        <v>494</v>
      </c>
      <c r="C158" s="7">
        <f>IF(ISERROR(VLOOKUP(D158,'[1]Emendas relação entre ppag loa'!$B$2:$J$138,9,FALSE))=TRUE,"",VLOOKUP(D158,'[1]Emendas relação entre ppag loa'!$B$2:$J$138,9,FALSE))</f>
        <v>96</v>
      </c>
      <c r="D158" s="7">
        <v>294</v>
      </c>
      <c r="E158" s="7" t="s">
        <v>383</v>
      </c>
      <c r="F158" s="7" t="s">
        <v>5</v>
      </c>
    </row>
    <row r="159" spans="1:7" ht="27.75" customHeight="1" x14ac:dyDescent="0.25">
      <c r="A159" s="7" t="s">
        <v>18</v>
      </c>
      <c r="B159" s="10" t="s">
        <v>429</v>
      </c>
      <c r="C159" s="7">
        <v>104</v>
      </c>
      <c r="D159" s="7"/>
      <c r="E159" s="7" t="s">
        <v>396</v>
      </c>
      <c r="F159" s="7" t="s">
        <v>5</v>
      </c>
      <c r="G159" s="12"/>
    </row>
    <row r="160" spans="1:7" ht="23.25" customHeight="1" x14ac:dyDescent="0.25">
      <c r="A160" s="7" t="s">
        <v>18</v>
      </c>
      <c r="B160" s="10" t="s">
        <v>430</v>
      </c>
      <c r="C160" s="7">
        <v>111</v>
      </c>
      <c r="D160" s="7"/>
      <c r="E160" s="7" t="s">
        <v>50</v>
      </c>
      <c r="F160" s="7" t="s">
        <v>5</v>
      </c>
      <c r="G160" s="12"/>
    </row>
    <row r="161" spans="1:7" ht="53.25" customHeight="1" x14ac:dyDescent="0.25">
      <c r="A161" s="7" t="s">
        <v>18</v>
      </c>
      <c r="B161" s="10" t="s">
        <v>431</v>
      </c>
      <c r="C161" s="7">
        <v>115</v>
      </c>
      <c r="D161" s="7"/>
      <c r="E161" s="7" t="s">
        <v>397</v>
      </c>
      <c r="F161" s="7" t="s">
        <v>5</v>
      </c>
      <c r="G161" s="12"/>
    </row>
    <row r="162" spans="1:7" ht="51.75" customHeight="1" x14ac:dyDescent="0.25">
      <c r="A162" s="7" t="s">
        <v>18</v>
      </c>
      <c r="B162" s="10" t="s">
        <v>432</v>
      </c>
      <c r="C162" s="7">
        <v>117</v>
      </c>
      <c r="D162" s="7"/>
      <c r="E162" s="7" t="s">
        <v>398</v>
      </c>
      <c r="F162" s="7" t="s">
        <v>5</v>
      </c>
      <c r="G162" s="12"/>
    </row>
    <row r="163" spans="1:7" ht="47.25" customHeight="1" x14ac:dyDescent="0.25">
      <c r="A163" s="7" t="s">
        <v>18</v>
      </c>
      <c r="B163" s="10" t="s">
        <v>433</v>
      </c>
      <c r="C163" s="7">
        <v>118</v>
      </c>
      <c r="D163" s="7"/>
      <c r="E163" s="7" t="s">
        <v>399</v>
      </c>
      <c r="F163" s="7" t="s">
        <v>5</v>
      </c>
      <c r="G163" s="12"/>
    </row>
    <row r="164" spans="1:7" ht="45" x14ac:dyDescent="0.25">
      <c r="A164" s="7" t="s">
        <v>18</v>
      </c>
      <c r="B164" s="10" t="s">
        <v>434</v>
      </c>
      <c r="C164" s="7">
        <v>124</v>
      </c>
      <c r="D164" s="7"/>
      <c r="E164" s="7" t="s">
        <v>400</v>
      </c>
      <c r="F164" s="7" t="s">
        <v>5</v>
      </c>
      <c r="G164" s="12"/>
    </row>
    <row r="165" spans="1:7" ht="54" customHeight="1" x14ac:dyDescent="0.25">
      <c r="A165" s="7" t="s">
        <v>18</v>
      </c>
      <c r="B165" s="10" t="s">
        <v>474</v>
      </c>
      <c r="C165" s="7" t="str">
        <f>IF(ISERROR(VLOOKUP(D165,'[1]Emendas relação entre ppag loa'!$B$2:$J$138,9,FALSE))=TRUE,"",VLOOKUP(D165,'[1]Emendas relação entre ppag loa'!$B$2:$J$138,9,FALSE))</f>
        <v/>
      </c>
      <c r="D165" s="7">
        <v>57</v>
      </c>
      <c r="E165" s="7" t="s">
        <v>21</v>
      </c>
      <c r="F165" s="7" t="s">
        <v>5</v>
      </c>
    </row>
    <row r="166" spans="1:7" ht="55.5" customHeight="1" x14ac:dyDescent="0.25">
      <c r="A166" s="7" t="s">
        <v>18</v>
      </c>
      <c r="B166" s="10" t="s">
        <v>476</v>
      </c>
      <c r="C166" s="7" t="str">
        <f>IF(ISERROR(VLOOKUP(D166,'[1]Emendas relação entre ppag loa'!$B$2:$J$138,9,FALSE))=TRUE,"",VLOOKUP(D166,'[1]Emendas relação entre ppag loa'!$B$2:$J$138,9,FALSE))</f>
        <v/>
      </c>
      <c r="D166" s="7">
        <v>155</v>
      </c>
      <c r="E166" s="7" t="s">
        <v>7</v>
      </c>
      <c r="F166" s="7" t="s">
        <v>5</v>
      </c>
    </row>
    <row r="167" spans="1:7" ht="56.25" customHeight="1" x14ac:dyDescent="0.25">
      <c r="A167" s="7" t="s">
        <v>18</v>
      </c>
      <c r="B167" s="10" t="s">
        <v>477</v>
      </c>
      <c r="C167" s="7" t="str">
        <f>IF(ISERROR(VLOOKUP(D167,'[1]Emendas relação entre ppag loa'!$B$2:$J$138,9,FALSE))=TRUE,"",VLOOKUP(D167,'[1]Emendas relação entre ppag loa'!$B$2:$J$138,9,FALSE))</f>
        <v/>
      </c>
      <c r="D167" s="7">
        <v>181</v>
      </c>
      <c r="E167" s="7" t="s">
        <v>23</v>
      </c>
      <c r="F167" s="7" t="s">
        <v>5</v>
      </c>
    </row>
    <row r="168" spans="1:7" ht="53.25" customHeight="1" x14ac:dyDescent="0.25">
      <c r="A168" s="7" t="s">
        <v>18</v>
      </c>
      <c r="B168" s="10" t="s">
        <v>478</v>
      </c>
      <c r="C168" s="7" t="str">
        <f>IF(ISERROR(VLOOKUP(D168,'[1]Emendas relação entre ppag loa'!$B$2:$J$138,9,FALSE))=TRUE,"",VLOOKUP(D168,'[1]Emendas relação entre ppag loa'!$B$2:$J$138,9,FALSE))</f>
        <v/>
      </c>
      <c r="D168" s="7">
        <v>182</v>
      </c>
      <c r="E168" s="7" t="s">
        <v>23</v>
      </c>
      <c r="F168" s="7" t="s">
        <v>8</v>
      </c>
    </row>
    <row r="169" spans="1:7" ht="30" x14ac:dyDescent="0.25">
      <c r="A169" s="7" t="s">
        <v>18</v>
      </c>
      <c r="B169" s="10" t="s">
        <v>479</v>
      </c>
      <c r="C169" s="7" t="str">
        <f>IF(ISERROR(VLOOKUP(D169,'[1]Emendas relação entre ppag loa'!$B$2:$J$138,9,FALSE))=TRUE,"",VLOOKUP(D169,'[1]Emendas relação entre ppag loa'!$B$2:$J$138,9,FALSE))</f>
        <v/>
      </c>
      <c r="D169" s="7">
        <v>185</v>
      </c>
      <c r="E169" s="7" t="s">
        <v>23</v>
      </c>
      <c r="F169" s="7" t="s">
        <v>5</v>
      </c>
    </row>
    <row r="170" spans="1:7" ht="54.75" customHeight="1" x14ac:dyDescent="0.25">
      <c r="A170" s="7" t="s">
        <v>18</v>
      </c>
      <c r="B170" s="10" t="s">
        <v>480</v>
      </c>
      <c r="C170" s="7" t="str">
        <f>IF(ISERROR(VLOOKUP(D170,'[1]Emendas relação entre ppag loa'!$B$2:$J$138,9,FALSE))=TRUE,"",VLOOKUP(D170,'[1]Emendas relação entre ppag loa'!$B$2:$J$138,9,FALSE))</f>
        <v/>
      </c>
      <c r="D170" s="7">
        <v>186</v>
      </c>
      <c r="E170" s="7" t="s">
        <v>23</v>
      </c>
      <c r="F170" s="7" t="s">
        <v>5</v>
      </c>
    </row>
    <row r="171" spans="1:7" ht="47.25" customHeight="1" x14ac:dyDescent="0.25">
      <c r="A171" s="7" t="s">
        <v>18</v>
      </c>
      <c r="B171" s="10" t="s">
        <v>481</v>
      </c>
      <c r="C171" s="7" t="str">
        <f>IF(ISERROR(VLOOKUP(D171,'[1]Emendas relação entre ppag loa'!$B$2:$J$138,9,FALSE))=TRUE,"",VLOOKUP(D171,'[1]Emendas relação entre ppag loa'!$B$2:$J$138,9,FALSE))</f>
        <v/>
      </c>
      <c r="D171" s="7">
        <v>188</v>
      </c>
      <c r="E171" s="7" t="s">
        <v>23</v>
      </c>
      <c r="F171" s="7" t="s">
        <v>5</v>
      </c>
    </row>
    <row r="172" spans="1:7" ht="30" x14ac:dyDescent="0.25">
      <c r="A172" s="7" t="s">
        <v>18</v>
      </c>
      <c r="B172" s="10" t="s">
        <v>482</v>
      </c>
      <c r="C172" s="7" t="str">
        <f>IF(ISERROR(VLOOKUP(D172,'[1]Emendas relação entre ppag loa'!$B$2:$J$138,9,FALSE))=TRUE,"",VLOOKUP(D172,'[1]Emendas relação entre ppag loa'!$B$2:$J$138,9,FALSE))</f>
        <v/>
      </c>
      <c r="D172" s="7">
        <v>189</v>
      </c>
      <c r="E172" s="7" t="s">
        <v>23</v>
      </c>
      <c r="F172" s="7" t="s">
        <v>5</v>
      </c>
    </row>
    <row r="173" spans="1:7" ht="50.25" customHeight="1" x14ac:dyDescent="0.25">
      <c r="A173" s="7" t="s">
        <v>18</v>
      </c>
      <c r="B173" s="10" t="s">
        <v>483</v>
      </c>
      <c r="C173" s="7" t="str">
        <f>IF(ISERROR(VLOOKUP(D173,'[1]Emendas relação entre ppag loa'!$B$2:$J$138,9,FALSE))=TRUE,"",VLOOKUP(D173,'[1]Emendas relação entre ppag loa'!$B$2:$J$138,9,FALSE))</f>
        <v/>
      </c>
      <c r="D173" s="7">
        <v>190</v>
      </c>
      <c r="E173" s="7" t="s">
        <v>23</v>
      </c>
      <c r="F173" s="7" t="s">
        <v>5</v>
      </c>
    </row>
    <row r="174" spans="1:7" ht="30" x14ac:dyDescent="0.25">
      <c r="A174" s="7" t="s">
        <v>18</v>
      </c>
      <c r="B174" s="10" t="s">
        <v>484</v>
      </c>
      <c r="C174" s="7" t="str">
        <f>IF(ISERROR(VLOOKUP(D174,'[1]Emendas relação entre ppag loa'!$B$2:$J$138,9,FALSE))=TRUE,"",VLOOKUP(D174,'[1]Emendas relação entre ppag loa'!$B$2:$J$138,9,FALSE))</f>
        <v/>
      </c>
      <c r="D174" s="7">
        <v>192</v>
      </c>
      <c r="E174" s="7" t="s">
        <v>23</v>
      </c>
      <c r="F174" s="7" t="s">
        <v>5</v>
      </c>
    </row>
    <row r="175" spans="1:7" ht="30" x14ac:dyDescent="0.25">
      <c r="A175" s="7" t="s">
        <v>18</v>
      </c>
      <c r="B175" s="10" t="s">
        <v>486</v>
      </c>
      <c r="C175" s="7" t="str">
        <f>IF(ISERROR(VLOOKUP(D175,'[1]Emendas relação entre ppag loa'!$B$2:$J$138,9,FALSE))=TRUE,"",VLOOKUP(D175,'[1]Emendas relação entre ppag loa'!$B$2:$J$138,9,FALSE))</f>
        <v/>
      </c>
      <c r="D175" s="7">
        <v>215</v>
      </c>
      <c r="E175" s="7" t="s">
        <v>20</v>
      </c>
      <c r="F175" s="7" t="s">
        <v>5</v>
      </c>
    </row>
    <row r="176" spans="1:7" ht="30" x14ac:dyDescent="0.25">
      <c r="A176" s="7" t="s">
        <v>18</v>
      </c>
      <c r="B176" s="10" t="s">
        <v>492</v>
      </c>
      <c r="C176" s="7" t="str">
        <f>IF(ISERROR(VLOOKUP(D176,'[1]Emendas relação entre ppag loa'!$B$2:$J$138,9,FALSE))=TRUE,"",VLOOKUP(D176,'[1]Emendas relação entre ppag loa'!$B$2:$J$138,9,FALSE))</f>
        <v/>
      </c>
      <c r="D176" s="7">
        <v>282</v>
      </c>
      <c r="E176" s="7" t="s">
        <v>25</v>
      </c>
      <c r="F176" s="7" t="s">
        <v>5</v>
      </c>
    </row>
    <row r="177" spans="1:7" ht="30" x14ac:dyDescent="0.25">
      <c r="A177" s="7" t="s">
        <v>9</v>
      </c>
      <c r="B177" s="10" t="s">
        <v>465</v>
      </c>
      <c r="C177" s="7">
        <f>IF(ISERROR(VLOOKUP(D177,'[1]Emendas relação entre ppag loa'!$B$2:$J$138,9,FALSE))=TRUE,"",VLOOKUP(D177,'[1]Emendas relação entre ppag loa'!$B$2:$J$138,9,FALSE))</f>
        <v>92</v>
      </c>
      <c r="D177" s="7">
        <v>284</v>
      </c>
      <c r="E177" s="7" t="s">
        <v>14</v>
      </c>
      <c r="F177" s="7" t="s">
        <v>8</v>
      </c>
    </row>
    <row r="178" spans="1:7" ht="30" x14ac:dyDescent="0.25">
      <c r="A178" s="7" t="s">
        <v>9</v>
      </c>
      <c r="B178" s="10" t="s">
        <v>427</v>
      </c>
      <c r="C178" s="7">
        <v>127</v>
      </c>
      <c r="D178" s="7"/>
      <c r="E178" s="7" t="s">
        <v>52</v>
      </c>
      <c r="F178" s="7" t="s">
        <v>5</v>
      </c>
      <c r="G178" s="12"/>
    </row>
    <row r="179" spans="1:7" ht="40.5" customHeight="1" x14ac:dyDescent="0.25">
      <c r="A179" s="7" t="s">
        <v>9</v>
      </c>
      <c r="B179" s="10" t="s">
        <v>461</v>
      </c>
      <c r="C179" s="7">
        <f>IF(ISERROR(VLOOKUP(D179,'[1]Emendas relação entre ppag loa'!$B$2:$J$138,9,FALSE))=TRUE,"",VLOOKUP(D179,'[1]Emendas relação entre ppag loa'!$B$2:$J$138,9,FALSE))</f>
        <v>132</v>
      </c>
      <c r="D179" s="7">
        <v>231</v>
      </c>
      <c r="E179" s="7" t="s">
        <v>4</v>
      </c>
      <c r="F179" s="7" t="s">
        <v>8</v>
      </c>
    </row>
    <row r="180" spans="1:7" ht="52.5" customHeight="1" x14ac:dyDescent="0.25">
      <c r="A180" s="7" t="s">
        <v>9</v>
      </c>
      <c r="B180" s="10" t="s">
        <v>462</v>
      </c>
      <c r="C180" s="7" t="str">
        <f>IF(ISERROR(VLOOKUP(D180,'[1]Emendas relação entre ppag loa'!$B$2:$J$138,9,FALSE))=TRUE,"",VLOOKUP(D180,'[1]Emendas relação entre ppag loa'!$B$2:$J$138,9,FALSE))</f>
        <v/>
      </c>
      <c r="D180" s="7">
        <v>5</v>
      </c>
      <c r="E180" s="7" t="s">
        <v>10</v>
      </c>
      <c r="F180" s="7" t="s">
        <v>5</v>
      </c>
    </row>
    <row r="181" spans="1:7" ht="30" x14ac:dyDescent="0.25">
      <c r="A181" s="7" t="s">
        <v>9</v>
      </c>
      <c r="B181" s="10" t="s">
        <v>458</v>
      </c>
      <c r="C181" s="7" t="str">
        <f>IF(ISERROR(VLOOKUP(D181,'[1]Emendas relação entre ppag loa'!$B$2:$J$138,9,FALSE))=TRUE,"",VLOOKUP(D181,'[1]Emendas relação entre ppag loa'!$B$2:$J$138,9,FALSE))</f>
        <v/>
      </c>
      <c r="D181" s="7">
        <v>44</v>
      </c>
      <c r="E181" s="7" t="s">
        <v>11</v>
      </c>
      <c r="F181" s="7" t="s">
        <v>5</v>
      </c>
    </row>
    <row r="182" spans="1:7" ht="30" x14ac:dyDescent="0.25">
      <c r="A182" s="7" t="s">
        <v>9</v>
      </c>
      <c r="B182" s="10" t="s">
        <v>458</v>
      </c>
      <c r="C182" s="7" t="str">
        <f>IF(ISERROR(VLOOKUP(D182,'[1]Emendas relação entre ppag loa'!$B$2:$J$138,9,FALSE))=TRUE,"",VLOOKUP(D182,'[1]Emendas relação entre ppag loa'!$B$2:$J$138,9,FALSE))</f>
        <v/>
      </c>
      <c r="D182" s="7">
        <v>107</v>
      </c>
      <c r="E182" s="7" t="s">
        <v>12</v>
      </c>
      <c r="F182" s="7" t="s">
        <v>5</v>
      </c>
    </row>
    <row r="183" spans="1:7" ht="30" x14ac:dyDescent="0.25">
      <c r="A183" s="7" t="s">
        <v>9</v>
      </c>
      <c r="B183" s="10" t="s">
        <v>459</v>
      </c>
      <c r="C183" s="7" t="str">
        <f>IF(ISERROR(VLOOKUP(D183,'[1]Emendas relação entre ppag loa'!$B$2:$J$138,9,FALSE))=TRUE,"",VLOOKUP(D183,'[1]Emendas relação entre ppag loa'!$B$2:$J$138,9,FALSE))</f>
        <v/>
      </c>
      <c r="D183" s="7">
        <v>113</v>
      </c>
      <c r="E183" s="7" t="s">
        <v>13</v>
      </c>
      <c r="F183" s="7" t="s">
        <v>5</v>
      </c>
    </row>
    <row r="184" spans="1:7" ht="30" x14ac:dyDescent="0.25">
      <c r="A184" s="7" t="s">
        <v>9</v>
      </c>
      <c r="B184" s="10" t="s">
        <v>460</v>
      </c>
      <c r="C184" s="7" t="str">
        <f>IF(ISERROR(VLOOKUP(D184,'[1]Emendas relação entre ppag loa'!$B$2:$J$138,9,FALSE))=TRUE,"",VLOOKUP(D184,'[1]Emendas relação entre ppag loa'!$B$2:$J$138,9,FALSE))</f>
        <v/>
      </c>
      <c r="D184" s="7">
        <v>114</v>
      </c>
      <c r="E184" s="7" t="s">
        <v>13</v>
      </c>
      <c r="F184" s="7" t="s">
        <v>5</v>
      </c>
    </row>
    <row r="185" spans="1:7" ht="30" x14ac:dyDescent="0.25">
      <c r="A185" s="7" t="s">
        <v>9</v>
      </c>
      <c r="B185" s="10" t="s">
        <v>709</v>
      </c>
      <c r="C185" s="7" t="str">
        <f>IF(ISERROR(VLOOKUP(D185,'[1]Emendas relação entre ppag loa'!$B$2:$J$138,9,FALSE))=TRUE,"",VLOOKUP(D185,'[1]Emendas relação entre ppag loa'!$B$2:$J$138,9,FALSE))</f>
        <v/>
      </c>
      <c r="D185" s="7">
        <v>115</v>
      </c>
      <c r="E185" s="7" t="s">
        <v>13</v>
      </c>
      <c r="F185" s="7" t="s">
        <v>5</v>
      </c>
    </row>
    <row r="186" spans="1:7" ht="45" x14ac:dyDescent="0.25">
      <c r="A186" s="7" t="s">
        <v>9</v>
      </c>
      <c r="B186" s="10" t="s">
        <v>463</v>
      </c>
      <c r="C186" s="7" t="str">
        <f>IF(ISERROR(VLOOKUP(D186,'[1]Emendas relação entre ppag loa'!$B$2:$J$138,9,FALSE))=TRUE,"",VLOOKUP(D186,'[1]Emendas relação entre ppag loa'!$B$2:$J$138,9,FALSE))</f>
        <v/>
      </c>
      <c r="D186" s="7">
        <v>269</v>
      </c>
      <c r="E186" s="7" t="s">
        <v>14</v>
      </c>
      <c r="F186" s="7" t="s">
        <v>5</v>
      </c>
    </row>
    <row r="187" spans="1:7" ht="45" x14ac:dyDescent="0.25">
      <c r="A187" s="7" t="s">
        <v>9</v>
      </c>
      <c r="B187" s="10" t="s">
        <v>464</v>
      </c>
      <c r="C187" s="7" t="str">
        <f>IF(ISERROR(VLOOKUP(D187,'[1]Emendas relação entre ppag loa'!$B$2:$J$138,9,FALSE))=TRUE,"",VLOOKUP(D187,'[1]Emendas relação entre ppag loa'!$B$2:$J$138,9,FALSE))</f>
        <v/>
      </c>
      <c r="D187" s="7">
        <v>270</v>
      </c>
      <c r="E187" s="7" t="s">
        <v>14</v>
      </c>
      <c r="F187" s="7" t="s">
        <v>5</v>
      </c>
    </row>
    <row r="188" spans="1:7" ht="30" x14ac:dyDescent="0.25">
      <c r="A188" s="7" t="s">
        <v>26</v>
      </c>
      <c r="B188" s="10" t="s">
        <v>435</v>
      </c>
      <c r="C188" s="7">
        <v>28</v>
      </c>
      <c r="D188" s="7"/>
      <c r="E188" s="7" t="s">
        <v>50</v>
      </c>
      <c r="F188" s="7" t="s">
        <v>5</v>
      </c>
      <c r="G188" s="12"/>
    </row>
    <row r="189" spans="1:7" ht="45" x14ac:dyDescent="0.25">
      <c r="A189" s="7" t="s">
        <v>26</v>
      </c>
      <c r="B189" s="10" t="s">
        <v>496</v>
      </c>
      <c r="C189" s="7">
        <f>IF(ISERROR(VLOOKUP(D189,'[1]Emendas relação entre ppag loa'!$B$2:$J$138,9,FALSE))=TRUE,"",VLOOKUP(D189,'[1]Emendas relação entre ppag loa'!$B$2:$J$138,9,FALSE))</f>
        <v>77</v>
      </c>
      <c r="D189" s="7">
        <v>259</v>
      </c>
      <c r="E189" s="7" t="s">
        <v>24</v>
      </c>
      <c r="F189" s="7" t="s">
        <v>5</v>
      </c>
    </row>
    <row r="190" spans="1:7" ht="45" x14ac:dyDescent="0.25">
      <c r="A190" s="7" t="s">
        <v>26</v>
      </c>
      <c r="B190" s="10" t="s">
        <v>497</v>
      </c>
      <c r="C190" s="7">
        <f>IF(ISERROR(VLOOKUP(D190,'[1]Emendas relação entre ppag loa'!$B$2:$J$138,9,FALSE))=TRUE,"",VLOOKUP(D190,'[1]Emendas relação entre ppag loa'!$B$2:$J$138,9,FALSE))</f>
        <v>110</v>
      </c>
      <c r="D190" s="7">
        <v>292</v>
      </c>
      <c r="E190" s="7" t="s">
        <v>384</v>
      </c>
      <c r="F190" s="7" t="s">
        <v>5</v>
      </c>
    </row>
    <row r="191" spans="1:7" ht="30" x14ac:dyDescent="0.25">
      <c r="A191" s="7" t="s">
        <v>26</v>
      </c>
      <c r="B191" s="10" t="s">
        <v>495</v>
      </c>
      <c r="C191" s="7" t="str">
        <f>IF(ISERROR(VLOOKUP(D191,'[1]Emendas relação entre ppag loa'!$B$2:$J$138,9,FALSE))=TRUE,"",VLOOKUP(D191,'[1]Emendas relação entre ppag loa'!$B$2:$J$138,9,FALSE))</f>
        <v/>
      </c>
      <c r="D191" s="7">
        <v>227</v>
      </c>
      <c r="E191" s="7" t="s">
        <v>10</v>
      </c>
      <c r="F191" s="7" t="s">
        <v>8</v>
      </c>
    </row>
    <row r="192" spans="1:7" x14ac:dyDescent="0.25">
      <c r="A192" s="7" t="s">
        <v>26</v>
      </c>
      <c r="B192" s="10" t="s">
        <v>498</v>
      </c>
      <c r="C192" s="7" t="str">
        <f>IF(ISERROR(VLOOKUP(D192,'[1]Emendas relação entre ppag loa'!$B$2:$J$138,9,FALSE))=TRUE,"",VLOOKUP(D192,'[1]Emendas relação entre ppag loa'!$B$2:$J$138,9,FALSE))</f>
        <v/>
      </c>
      <c r="D192" s="7">
        <v>302</v>
      </c>
      <c r="E192" s="7" t="s">
        <v>7</v>
      </c>
      <c r="F192" s="7" t="s">
        <v>5</v>
      </c>
    </row>
    <row r="193" spans="1:7" ht="45" x14ac:dyDescent="0.25">
      <c r="A193" s="7" t="s">
        <v>47</v>
      </c>
      <c r="B193" s="10" t="s">
        <v>524</v>
      </c>
      <c r="C193" s="7">
        <f>IF(ISERROR(VLOOKUP(D193,'[1]Emendas relação entre ppag loa'!$B$2:$J$138,9,FALSE))=TRUE,"",VLOOKUP(D193,'[1]Emendas relação entre ppag loa'!$B$2:$J$138,9,FALSE))</f>
        <v>5</v>
      </c>
      <c r="D193" s="7">
        <v>29</v>
      </c>
      <c r="E193" s="7" t="s">
        <v>29</v>
      </c>
      <c r="F193" s="7" t="s">
        <v>5</v>
      </c>
    </row>
    <row r="194" spans="1:7" ht="30" x14ac:dyDescent="0.25">
      <c r="A194" s="7" t="s">
        <v>47</v>
      </c>
      <c r="B194" s="10" t="s">
        <v>525</v>
      </c>
      <c r="C194" s="7">
        <f>IF(ISERROR(VLOOKUP(D194,'[1]Emendas relação entre ppag loa'!$B$2:$J$138,9,FALSE))=TRUE,"",VLOOKUP(D194,'[1]Emendas relação entre ppag loa'!$B$2:$J$138,9,FALSE))</f>
        <v>18</v>
      </c>
      <c r="D194" s="7">
        <v>95</v>
      </c>
      <c r="E194" s="7" t="s">
        <v>4</v>
      </c>
      <c r="F194" s="7" t="s">
        <v>5</v>
      </c>
    </row>
    <row r="195" spans="1:7" ht="30" x14ac:dyDescent="0.25">
      <c r="A195" s="7" t="s">
        <v>47</v>
      </c>
      <c r="B195" s="10" t="s">
        <v>526</v>
      </c>
      <c r="C195" s="7">
        <f>IF(ISERROR(VLOOKUP(D195,'[1]Emendas relação entre ppag loa'!$B$2:$J$138,9,FALSE))=TRUE,"",VLOOKUP(D195,'[1]Emendas relação entre ppag loa'!$B$2:$J$138,9,FALSE))</f>
        <v>19</v>
      </c>
      <c r="D195" s="7">
        <v>96</v>
      </c>
      <c r="E195" s="7" t="s">
        <v>4</v>
      </c>
      <c r="F195" s="7" t="s">
        <v>5</v>
      </c>
    </row>
    <row r="196" spans="1:7" ht="45" x14ac:dyDescent="0.25">
      <c r="A196" s="7" t="s">
        <v>47</v>
      </c>
      <c r="B196" s="10" t="s">
        <v>710</v>
      </c>
      <c r="C196" s="7">
        <f>IF(ISERROR(VLOOKUP(D196,'[1]Emendas relação entre ppag loa'!$B$2:$J$138,9,FALSE))=TRUE,"",VLOOKUP(D196,'[1]Emendas relação entre ppag loa'!$B$2:$J$138,9,FALSE))</f>
        <v>93</v>
      </c>
      <c r="D196" s="7">
        <v>285</v>
      </c>
      <c r="E196" s="7" t="s">
        <v>388</v>
      </c>
      <c r="F196" s="7" t="s">
        <v>5</v>
      </c>
    </row>
    <row r="197" spans="1:7" ht="48.75" customHeight="1" x14ac:dyDescent="0.25">
      <c r="A197" s="7" t="s">
        <v>47</v>
      </c>
      <c r="B197" s="10" t="s">
        <v>448</v>
      </c>
      <c r="C197" s="7">
        <v>107</v>
      </c>
      <c r="D197" s="7"/>
      <c r="E197" s="7" t="s">
        <v>403</v>
      </c>
      <c r="F197" s="7" t="s">
        <v>30</v>
      </c>
      <c r="G197" s="12"/>
    </row>
    <row r="198" spans="1:7" ht="54.75" customHeight="1" x14ac:dyDescent="0.25">
      <c r="A198" s="7" t="s">
        <v>47</v>
      </c>
      <c r="B198" s="10" t="s">
        <v>449</v>
      </c>
      <c r="C198" s="7">
        <v>109</v>
      </c>
      <c r="D198" s="7"/>
      <c r="E198" s="7" t="s">
        <v>404</v>
      </c>
      <c r="F198" s="7" t="s">
        <v>5</v>
      </c>
      <c r="G198" s="12"/>
    </row>
    <row r="199" spans="1:7" ht="45" x14ac:dyDescent="0.25">
      <c r="A199" s="7" t="s">
        <v>47</v>
      </c>
      <c r="B199" s="10" t="s">
        <v>528</v>
      </c>
      <c r="C199" s="7">
        <f>IF(ISERROR(VLOOKUP(D199,'[1]Emendas relação entre ppag loa'!$B$2:$J$138,9,FALSE))=TRUE,"",VLOOKUP(D199,'[1]Emendas relação entre ppag loa'!$B$2:$J$138,9,FALSE))</f>
        <v>112</v>
      </c>
      <c r="D199" s="7">
        <v>295</v>
      </c>
      <c r="E199" s="7" t="s">
        <v>390</v>
      </c>
      <c r="F199" s="7" t="s">
        <v>5</v>
      </c>
    </row>
    <row r="200" spans="1:7" ht="45" x14ac:dyDescent="0.25">
      <c r="A200" s="7" t="s">
        <v>47</v>
      </c>
      <c r="B200" s="10" t="s">
        <v>527</v>
      </c>
      <c r="C200" s="7">
        <f>IF(ISERROR(VLOOKUP(D200,'[1]Emendas relação entre ppag loa'!$B$2:$J$138,9,FALSE))=TRUE,"",VLOOKUP(D200,'[1]Emendas relação entre ppag loa'!$B$2:$J$138,9,FALSE))</f>
        <v>113</v>
      </c>
      <c r="D200" s="7">
        <v>290</v>
      </c>
      <c r="E200" s="7" t="s">
        <v>389</v>
      </c>
      <c r="F200" s="7" t="s">
        <v>5</v>
      </c>
    </row>
    <row r="201" spans="1:7" ht="45" x14ac:dyDescent="0.25">
      <c r="A201" s="7" t="s">
        <v>47</v>
      </c>
      <c r="B201" s="10" t="s">
        <v>450</v>
      </c>
      <c r="C201" s="7">
        <v>114</v>
      </c>
      <c r="D201" s="7"/>
      <c r="E201" s="7" t="s">
        <v>405</v>
      </c>
      <c r="F201" s="7" t="s">
        <v>5</v>
      </c>
      <c r="G201" s="12"/>
    </row>
    <row r="202" spans="1:7" ht="45" x14ac:dyDescent="0.25">
      <c r="A202" s="7" t="s">
        <v>47</v>
      </c>
      <c r="B202" s="10" t="s">
        <v>451</v>
      </c>
      <c r="C202" s="7">
        <v>119</v>
      </c>
      <c r="D202" s="7"/>
      <c r="E202" s="7" t="s">
        <v>406</v>
      </c>
      <c r="F202" s="7" t="s">
        <v>5</v>
      </c>
      <c r="G202" s="12"/>
    </row>
    <row r="203" spans="1:7" ht="45" x14ac:dyDescent="0.25">
      <c r="A203" s="7" t="s">
        <v>47</v>
      </c>
      <c r="B203" s="10" t="s">
        <v>452</v>
      </c>
      <c r="C203" s="7">
        <v>120</v>
      </c>
      <c r="D203" s="7"/>
      <c r="E203" s="7" t="s">
        <v>407</v>
      </c>
      <c r="F203" s="7" t="s">
        <v>5</v>
      </c>
      <c r="G203" s="12"/>
    </row>
    <row r="204" spans="1:7" ht="60" x14ac:dyDescent="0.25">
      <c r="A204" s="7" t="s">
        <v>35</v>
      </c>
      <c r="B204" s="10" t="s">
        <v>602</v>
      </c>
      <c r="C204" s="7">
        <f>IF(ISERROR(VLOOKUP(D204,'[1]Emendas relação entre ppag loa'!$B$2:$J$138,9,FALSE))=TRUE,"",VLOOKUP(D204,'[1]Emendas relação entre ppag loa'!$B$2:$J$138,9,FALSE))</f>
        <v>7</v>
      </c>
      <c r="D204" s="7">
        <v>35</v>
      </c>
      <c r="E204" s="7" t="s">
        <v>20</v>
      </c>
      <c r="F204" s="7" t="s">
        <v>30</v>
      </c>
    </row>
    <row r="205" spans="1:7" ht="30" x14ac:dyDescent="0.25">
      <c r="A205" s="7" t="s">
        <v>35</v>
      </c>
      <c r="B205" s="10" t="s">
        <v>622</v>
      </c>
      <c r="C205" s="7">
        <f>IF(ISERROR(VLOOKUP(D205,'[1]Emendas relação entre ppag loa'!$B$2:$J$138,9,FALSE))=TRUE,"",VLOOKUP(D205,'[1]Emendas relação entre ppag loa'!$B$2:$J$138,9,FALSE))</f>
        <v>15</v>
      </c>
      <c r="D205" s="7">
        <v>94</v>
      </c>
      <c r="E205" s="7" t="s">
        <v>4</v>
      </c>
      <c r="F205" s="7" t="s">
        <v>5</v>
      </c>
    </row>
    <row r="206" spans="1:7" ht="45" x14ac:dyDescent="0.25">
      <c r="A206" s="7" t="s">
        <v>35</v>
      </c>
      <c r="B206" s="10" t="s">
        <v>654</v>
      </c>
      <c r="C206" s="7">
        <f>IF(ISERROR(VLOOKUP(D206,'[1]Emendas relação entre ppag loa'!$B$2:$J$138,9,FALSE))=TRUE,"",VLOOKUP(D206,'[1]Emendas relação entre ppag loa'!$B$2:$J$138,9,FALSE))</f>
        <v>47</v>
      </c>
      <c r="D206" s="7">
        <v>204</v>
      </c>
      <c r="E206" s="7" t="s">
        <v>19</v>
      </c>
      <c r="F206" s="7" t="s">
        <v>30</v>
      </c>
    </row>
    <row r="207" spans="1:7" ht="45" x14ac:dyDescent="0.25">
      <c r="A207" s="7" t="s">
        <v>35</v>
      </c>
      <c r="B207" s="10" t="s">
        <v>655</v>
      </c>
      <c r="C207" s="7">
        <f>IF(ISERROR(VLOOKUP(D207,'[1]Emendas relação entre ppag loa'!$B$2:$J$138,9,FALSE))=TRUE,"",VLOOKUP(D207,'[1]Emendas relação entre ppag loa'!$B$2:$J$138,9,FALSE))</f>
        <v>48</v>
      </c>
      <c r="D207" s="7">
        <v>205</v>
      </c>
      <c r="E207" s="7" t="s">
        <v>19</v>
      </c>
      <c r="F207" s="7" t="s">
        <v>30</v>
      </c>
    </row>
    <row r="208" spans="1:7" ht="45" x14ac:dyDescent="0.25">
      <c r="A208" s="7" t="s">
        <v>35</v>
      </c>
      <c r="B208" s="10" t="s">
        <v>656</v>
      </c>
      <c r="C208" s="7">
        <f>IF(ISERROR(VLOOKUP(D208,'[1]Emendas relação entre ppag loa'!$B$2:$J$138,9,FALSE))=TRUE,"",VLOOKUP(D208,'[1]Emendas relação entre ppag loa'!$B$2:$J$138,9,FALSE))</f>
        <v>49</v>
      </c>
      <c r="D208" s="7">
        <v>206</v>
      </c>
      <c r="E208" s="7" t="s">
        <v>19</v>
      </c>
      <c r="F208" s="7" t="s">
        <v>8</v>
      </c>
    </row>
    <row r="209" spans="1:6" ht="45" x14ac:dyDescent="0.25">
      <c r="A209" s="7" t="s">
        <v>35</v>
      </c>
      <c r="B209" s="10" t="s">
        <v>657</v>
      </c>
      <c r="C209" s="7">
        <f>IF(ISERROR(VLOOKUP(D209,'[1]Emendas relação entre ppag loa'!$B$2:$J$138,9,FALSE))=TRUE,"",VLOOKUP(D209,'[1]Emendas relação entre ppag loa'!$B$2:$J$138,9,FALSE))</f>
        <v>50</v>
      </c>
      <c r="D209" s="7">
        <v>207</v>
      </c>
      <c r="E209" s="7" t="s">
        <v>19</v>
      </c>
      <c r="F209" s="7" t="s">
        <v>8</v>
      </c>
    </row>
    <row r="210" spans="1:6" ht="45" x14ac:dyDescent="0.25">
      <c r="A210" s="7" t="s">
        <v>35</v>
      </c>
      <c r="B210" s="10" t="s">
        <v>658</v>
      </c>
      <c r="C210" s="7">
        <f>IF(ISERROR(VLOOKUP(D210,'[1]Emendas relação entre ppag loa'!$B$2:$J$138,9,FALSE))=TRUE,"",VLOOKUP(D210,'[1]Emendas relação entre ppag loa'!$B$2:$J$138,9,FALSE))</f>
        <v>51</v>
      </c>
      <c r="D210" s="7">
        <v>208</v>
      </c>
      <c r="E210" s="7" t="s">
        <v>19</v>
      </c>
      <c r="F210" s="7" t="s">
        <v>8</v>
      </c>
    </row>
    <row r="211" spans="1:6" ht="45" x14ac:dyDescent="0.25">
      <c r="A211" s="7" t="s">
        <v>35</v>
      </c>
      <c r="B211" s="10" t="s">
        <v>659</v>
      </c>
      <c r="C211" s="7">
        <f>IF(ISERROR(VLOOKUP(D211,'[1]Emendas relação entre ppag loa'!$B$2:$J$138,9,FALSE))=TRUE,"",VLOOKUP(D211,'[1]Emendas relação entre ppag loa'!$B$2:$J$138,9,FALSE))</f>
        <v>52</v>
      </c>
      <c r="D211" s="7">
        <v>209</v>
      </c>
      <c r="E211" s="7" t="s">
        <v>19</v>
      </c>
      <c r="F211" s="7" t="s">
        <v>8</v>
      </c>
    </row>
    <row r="212" spans="1:6" ht="45" x14ac:dyDescent="0.25">
      <c r="A212" s="7" t="s">
        <v>35</v>
      </c>
      <c r="B212" s="10" t="s">
        <v>660</v>
      </c>
      <c r="C212" s="7">
        <f>IF(ISERROR(VLOOKUP(D212,'[1]Emendas relação entre ppag loa'!$B$2:$J$138,9,FALSE))=TRUE,"",VLOOKUP(D212,'[1]Emendas relação entre ppag loa'!$B$2:$J$138,9,FALSE))</f>
        <v>53</v>
      </c>
      <c r="D212" s="7">
        <v>210</v>
      </c>
      <c r="E212" s="7" t="s">
        <v>19</v>
      </c>
      <c r="F212" s="7" t="s">
        <v>8</v>
      </c>
    </row>
    <row r="213" spans="1:6" ht="45" x14ac:dyDescent="0.25">
      <c r="A213" s="7" t="s">
        <v>35</v>
      </c>
      <c r="B213" s="10" t="s">
        <v>661</v>
      </c>
      <c r="C213" s="7">
        <f>IF(ISERROR(VLOOKUP(D213,'[1]Emendas relação entre ppag loa'!$B$2:$J$138,9,FALSE))=TRUE,"",VLOOKUP(D213,'[1]Emendas relação entre ppag loa'!$B$2:$J$138,9,FALSE))</f>
        <v>54</v>
      </c>
      <c r="D213" s="7">
        <v>211</v>
      </c>
      <c r="E213" s="7" t="s">
        <v>19</v>
      </c>
      <c r="F213" s="7" t="s">
        <v>8</v>
      </c>
    </row>
    <row r="214" spans="1:6" ht="45" x14ac:dyDescent="0.25">
      <c r="A214" s="7" t="s">
        <v>35</v>
      </c>
      <c r="B214" s="10" t="s">
        <v>662</v>
      </c>
      <c r="C214" s="7">
        <f>IF(ISERROR(VLOOKUP(D214,'[1]Emendas relação entre ppag loa'!$B$2:$J$138,9,FALSE))=TRUE,"",VLOOKUP(D214,'[1]Emendas relação entre ppag loa'!$B$2:$J$138,9,FALSE))</f>
        <v>55</v>
      </c>
      <c r="D214" s="7">
        <v>212</v>
      </c>
      <c r="E214" s="7" t="s">
        <v>19</v>
      </c>
      <c r="F214" s="7" t="s">
        <v>8</v>
      </c>
    </row>
    <row r="215" spans="1:6" ht="45" x14ac:dyDescent="0.25">
      <c r="A215" s="7" t="s">
        <v>35</v>
      </c>
      <c r="B215" s="10" t="s">
        <v>663</v>
      </c>
      <c r="C215" s="7">
        <f>IF(ISERROR(VLOOKUP(D215,'[1]Emendas relação entre ppag loa'!$B$2:$J$138,9,FALSE))=TRUE,"",VLOOKUP(D215,'[1]Emendas relação entre ppag loa'!$B$2:$J$138,9,FALSE))</f>
        <v>56</v>
      </c>
      <c r="D215" s="7">
        <v>213</v>
      </c>
      <c r="E215" s="7" t="s">
        <v>19</v>
      </c>
      <c r="F215" s="7" t="s">
        <v>8</v>
      </c>
    </row>
    <row r="216" spans="1:6" ht="45" x14ac:dyDescent="0.25">
      <c r="A216" s="7" t="s">
        <v>35</v>
      </c>
      <c r="B216" s="10" t="s">
        <v>664</v>
      </c>
      <c r="C216" s="7">
        <f>IF(ISERROR(VLOOKUP(D216,'[1]Emendas relação entre ppag loa'!$B$2:$J$138,9,FALSE))=TRUE,"",VLOOKUP(D216,'[1]Emendas relação entre ppag loa'!$B$2:$J$138,9,FALSE))</f>
        <v>58</v>
      </c>
      <c r="D216" s="7">
        <v>219</v>
      </c>
      <c r="E216" s="7" t="s">
        <v>19</v>
      </c>
      <c r="F216" s="7" t="s">
        <v>8</v>
      </c>
    </row>
    <row r="217" spans="1:6" ht="63" customHeight="1" x14ac:dyDescent="0.25">
      <c r="A217" s="7" t="s">
        <v>35</v>
      </c>
      <c r="B217" s="10" t="s">
        <v>665</v>
      </c>
      <c r="C217" s="7">
        <f>IF(ISERROR(VLOOKUP(D217,'[1]Emendas relação entre ppag loa'!$B$2:$J$138,9,FALSE))=TRUE,"",VLOOKUP(D217,'[1]Emendas relação entre ppag loa'!$B$2:$J$138,9,FALSE))</f>
        <v>59</v>
      </c>
      <c r="D217" s="7">
        <v>220</v>
      </c>
      <c r="E217" s="7" t="s">
        <v>19</v>
      </c>
      <c r="F217" s="7" t="s">
        <v>8</v>
      </c>
    </row>
    <row r="218" spans="1:6" ht="45" x14ac:dyDescent="0.25">
      <c r="A218" s="7" t="s">
        <v>35</v>
      </c>
      <c r="B218" s="10" t="s">
        <v>666</v>
      </c>
      <c r="C218" s="7">
        <f>IF(ISERROR(VLOOKUP(D218,'[1]Emendas relação entre ppag loa'!$B$2:$J$138,9,FALSE))=TRUE,"",VLOOKUP(D218,'[1]Emendas relação entre ppag loa'!$B$2:$J$138,9,FALSE))</f>
        <v>60</v>
      </c>
      <c r="D218" s="7">
        <v>221</v>
      </c>
      <c r="E218" s="7" t="s">
        <v>19</v>
      </c>
      <c r="F218" s="7" t="s">
        <v>8</v>
      </c>
    </row>
    <row r="219" spans="1:6" ht="59.25" customHeight="1" x14ac:dyDescent="0.25">
      <c r="A219" s="7" t="s">
        <v>35</v>
      </c>
      <c r="B219" s="10" t="s">
        <v>711</v>
      </c>
      <c r="C219" s="7">
        <f>IF(ISERROR(VLOOKUP(D219,'[1]Emendas relação entre ppag loa'!$B$2:$J$138,9,FALSE))=TRUE,"",VLOOKUP(D219,'[1]Emendas relação entre ppag loa'!$B$2:$J$138,9,FALSE))</f>
        <v>61</v>
      </c>
      <c r="D219" s="7">
        <v>222</v>
      </c>
      <c r="E219" s="7" t="s">
        <v>19</v>
      </c>
      <c r="F219" s="7" t="s">
        <v>8</v>
      </c>
    </row>
    <row r="220" spans="1:6" ht="60" x14ac:dyDescent="0.25">
      <c r="A220" s="7" t="s">
        <v>35</v>
      </c>
      <c r="B220" s="10" t="s">
        <v>667</v>
      </c>
      <c r="C220" s="7">
        <f>IF(ISERROR(VLOOKUP(D220,'[1]Emendas relação entre ppag loa'!$B$2:$J$138,9,FALSE))=TRUE,"",VLOOKUP(D220,'[1]Emendas relação entre ppag loa'!$B$2:$J$138,9,FALSE))</f>
        <v>62</v>
      </c>
      <c r="D220" s="7">
        <v>223</v>
      </c>
      <c r="E220" s="7" t="s">
        <v>19</v>
      </c>
      <c r="F220" s="7" t="s">
        <v>8</v>
      </c>
    </row>
    <row r="221" spans="1:6" ht="60" x14ac:dyDescent="0.25">
      <c r="A221" s="7" t="s">
        <v>35</v>
      </c>
      <c r="B221" s="10" t="s">
        <v>668</v>
      </c>
      <c r="C221" s="7">
        <f>IF(ISERROR(VLOOKUP(D221,'[1]Emendas relação entre ppag loa'!$B$2:$J$138,9,FALSE))=TRUE,"",VLOOKUP(D221,'[1]Emendas relação entre ppag loa'!$B$2:$J$138,9,FALSE))</f>
        <v>63</v>
      </c>
      <c r="D221" s="7">
        <v>224</v>
      </c>
      <c r="E221" s="7" t="s">
        <v>19</v>
      </c>
      <c r="F221" s="7" t="s">
        <v>8</v>
      </c>
    </row>
    <row r="222" spans="1:6" ht="45" x14ac:dyDescent="0.25">
      <c r="A222" s="7" t="s">
        <v>35</v>
      </c>
      <c r="B222" s="10" t="s">
        <v>680</v>
      </c>
      <c r="C222" s="7">
        <f>IF(ISERROR(VLOOKUP(D222,'[1]Emendas relação entre ppag loa'!$B$2:$J$138,9,FALSE))=TRUE,"",VLOOKUP(D222,'[1]Emendas relação entre ppag loa'!$B$2:$J$138,9,FALSE))</f>
        <v>71</v>
      </c>
      <c r="D222" s="7">
        <v>254</v>
      </c>
      <c r="E222" s="7" t="s">
        <v>24</v>
      </c>
      <c r="F222" s="7" t="s">
        <v>5</v>
      </c>
    </row>
    <row r="223" spans="1:6" ht="45" x14ac:dyDescent="0.25">
      <c r="A223" s="7" t="s">
        <v>35</v>
      </c>
      <c r="B223" s="10" t="s">
        <v>681</v>
      </c>
      <c r="C223" s="7">
        <f>IF(ISERROR(VLOOKUP(D223,'[1]Emendas relação entre ppag loa'!$B$2:$J$138,9,FALSE))=TRUE,"",VLOOKUP(D223,'[1]Emendas relação entre ppag loa'!$B$2:$J$138,9,FALSE))</f>
        <v>78</v>
      </c>
      <c r="D223" s="7">
        <v>256</v>
      </c>
      <c r="E223" s="7" t="s">
        <v>24</v>
      </c>
      <c r="F223" s="7" t="s">
        <v>8</v>
      </c>
    </row>
    <row r="224" spans="1:6" ht="45" x14ac:dyDescent="0.25">
      <c r="A224" s="7" t="s">
        <v>35</v>
      </c>
      <c r="B224" s="10" t="s">
        <v>599</v>
      </c>
      <c r="C224" s="7" t="str">
        <f>IF(ISERROR(VLOOKUP(D224,'[1]Emendas relação entre ppag loa'!$B$2:$J$138,9,FALSE))=TRUE,"",VLOOKUP(D224,'[1]Emendas relação entre ppag loa'!$B$2:$J$138,9,FALSE))</f>
        <v/>
      </c>
      <c r="D224" s="7">
        <v>3</v>
      </c>
      <c r="E224" s="7" t="s">
        <v>10</v>
      </c>
      <c r="F224" s="7" t="s">
        <v>5</v>
      </c>
    </row>
    <row r="225" spans="1:6" ht="45" x14ac:dyDescent="0.25">
      <c r="A225" s="7" t="s">
        <v>35</v>
      </c>
      <c r="B225" s="10" t="s">
        <v>712</v>
      </c>
      <c r="C225" s="7" t="str">
        <f>IF(ISERROR(VLOOKUP(D225,'[1]Emendas relação entre ppag loa'!$B$2:$J$138,9,FALSE))=TRUE,"",VLOOKUP(D225,'[1]Emendas relação entre ppag loa'!$B$2:$J$138,9,FALSE))</f>
        <v/>
      </c>
      <c r="D225" s="7">
        <v>4</v>
      </c>
      <c r="E225" s="7" t="s">
        <v>10</v>
      </c>
      <c r="F225" s="7" t="s">
        <v>5</v>
      </c>
    </row>
    <row r="226" spans="1:6" ht="60" x14ac:dyDescent="0.25">
      <c r="A226" s="7" t="s">
        <v>35</v>
      </c>
      <c r="B226" s="10" t="s">
        <v>713</v>
      </c>
      <c r="C226" s="7" t="str">
        <f>IF(ISERROR(VLOOKUP(D226,'[1]Emendas relação entre ppag loa'!$B$2:$J$138,9,FALSE))=TRUE,"",VLOOKUP(D226,'[1]Emendas relação entre ppag loa'!$B$2:$J$138,9,FALSE))</f>
        <v/>
      </c>
      <c r="D226" s="7">
        <v>6</v>
      </c>
      <c r="E226" s="7" t="s">
        <v>10</v>
      </c>
      <c r="F226" s="7" t="s">
        <v>5</v>
      </c>
    </row>
    <row r="227" spans="1:6" ht="60" x14ac:dyDescent="0.25">
      <c r="A227" s="7" t="s">
        <v>35</v>
      </c>
      <c r="B227" s="10" t="s">
        <v>600</v>
      </c>
      <c r="C227" s="7" t="str">
        <f>IF(ISERROR(VLOOKUP(D227,'[1]Emendas relação entre ppag loa'!$B$2:$J$138,9,FALSE))=TRUE,"",VLOOKUP(D227,'[1]Emendas relação entre ppag loa'!$B$2:$J$138,9,FALSE))</f>
        <v/>
      </c>
      <c r="D227" s="7">
        <v>32</v>
      </c>
      <c r="E227" s="7" t="s">
        <v>36</v>
      </c>
      <c r="F227" s="7" t="s">
        <v>30</v>
      </c>
    </row>
    <row r="228" spans="1:6" ht="60" x14ac:dyDescent="0.25">
      <c r="A228" s="7" t="s">
        <v>35</v>
      </c>
      <c r="B228" s="10" t="s">
        <v>601</v>
      </c>
      <c r="C228" s="7" t="str">
        <f>IF(ISERROR(VLOOKUP(D228,'[1]Emendas relação entre ppag loa'!$B$2:$J$138,9,FALSE))=TRUE,"",VLOOKUP(D228,'[1]Emendas relação entre ppag loa'!$B$2:$J$138,9,FALSE))</f>
        <v/>
      </c>
      <c r="D228" s="7">
        <v>33</v>
      </c>
      <c r="E228" s="7" t="s">
        <v>36</v>
      </c>
      <c r="F228" s="7" t="s">
        <v>5</v>
      </c>
    </row>
    <row r="229" spans="1:6" ht="75" x14ac:dyDescent="0.25">
      <c r="A229" s="7" t="s">
        <v>35</v>
      </c>
      <c r="B229" s="10" t="s">
        <v>714</v>
      </c>
      <c r="C229" s="7" t="str">
        <f>IF(ISERROR(VLOOKUP(D229,'[1]Emendas relação entre ppag loa'!$B$2:$J$138,9,FALSE))=TRUE,"",VLOOKUP(D229,'[1]Emendas relação entre ppag loa'!$B$2:$J$138,9,FALSE))</f>
        <v/>
      </c>
      <c r="D229" s="7">
        <v>38</v>
      </c>
      <c r="E229" s="7" t="s">
        <v>20</v>
      </c>
      <c r="F229" s="7" t="s">
        <v>30</v>
      </c>
    </row>
    <row r="230" spans="1:6" ht="75" x14ac:dyDescent="0.25">
      <c r="A230" s="7" t="s">
        <v>35</v>
      </c>
      <c r="B230" s="10" t="s">
        <v>603</v>
      </c>
      <c r="C230" s="7" t="str">
        <f>IF(ISERROR(VLOOKUP(D230,'[1]Emendas relação entre ppag loa'!$B$2:$J$138,9,FALSE))=TRUE,"",VLOOKUP(D230,'[1]Emendas relação entre ppag loa'!$B$2:$J$138,9,FALSE))</f>
        <v/>
      </c>
      <c r="D230" s="7">
        <v>47</v>
      </c>
      <c r="E230" s="7" t="s">
        <v>37</v>
      </c>
      <c r="F230" s="7" t="s">
        <v>30</v>
      </c>
    </row>
    <row r="231" spans="1:6" ht="75" x14ac:dyDescent="0.25">
      <c r="A231" s="7" t="s">
        <v>35</v>
      </c>
      <c r="B231" s="10" t="s">
        <v>715</v>
      </c>
      <c r="C231" s="7" t="str">
        <f>IF(ISERROR(VLOOKUP(D231,'[1]Emendas relação entre ppag loa'!$B$2:$J$138,9,FALSE))=TRUE,"",VLOOKUP(D231,'[1]Emendas relação entre ppag loa'!$B$2:$J$138,9,FALSE))</f>
        <v/>
      </c>
      <c r="D231" s="7">
        <v>48</v>
      </c>
      <c r="E231" s="7" t="s">
        <v>37</v>
      </c>
      <c r="F231" s="7" t="s">
        <v>8</v>
      </c>
    </row>
    <row r="232" spans="1:6" ht="60" x14ac:dyDescent="0.25">
      <c r="A232" s="7" t="s">
        <v>35</v>
      </c>
      <c r="B232" s="10" t="s">
        <v>716</v>
      </c>
      <c r="C232" s="7" t="str">
        <f>IF(ISERROR(VLOOKUP(D232,'[1]Emendas relação entre ppag loa'!$B$2:$J$138,9,FALSE))=TRUE,"",VLOOKUP(D232,'[1]Emendas relação entre ppag loa'!$B$2:$J$138,9,FALSE))</f>
        <v/>
      </c>
      <c r="D232" s="7">
        <v>49</v>
      </c>
      <c r="E232" s="7" t="s">
        <v>37</v>
      </c>
      <c r="F232" s="7" t="s">
        <v>30</v>
      </c>
    </row>
    <row r="233" spans="1:6" ht="60" x14ac:dyDescent="0.25">
      <c r="A233" s="7" t="s">
        <v>35</v>
      </c>
      <c r="B233" s="10" t="s">
        <v>604</v>
      </c>
      <c r="C233" s="7" t="str">
        <f>IF(ISERROR(VLOOKUP(D233,'[1]Emendas relação entre ppag loa'!$B$2:$J$138,9,FALSE))=TRUE,"",VLOOKUP(D233,'[1]Emendas relação entre ppag loa'!$B$2:$J$138,9,FALSE))</f>
        <v/>
      </c>
      <c r="D233" s="7">
        <v>50</v>
      </c>
      <c r="E233" s="7" t="s">
        <v>37</v>
      </c>
      <c r="F233" s="7" t="s">
        <v>30</v>
      </c>
    </row>
    <row r="234" spans="1:6" ht="45" x14ac:dyDescent="0.25">
      <c r="A234" s="7" t="s">
        <v>35</v>
      </c>
      <c r="B234" s="10" t="s">
        <v>717</v>
      </c>
      <c r="C234" s="7" t="str">
        <f>IF(ISERROR(VLOOKUP(D234,'[1]Emendas relação entre ppag loa'!$B$2:$J$138,9,FALSE))=TRUE,"",VLOOKUP(D234,'[1]Emendas relação entre ppag loa'!$B$2:$J$138,9,FALSE))</f>
        <v/>
      </c>
      <c r="D234" s="7">
        <v>51</v>
      </c>
      <c r="E234" s="7" t="s">
        <v>20</v>
      </c>
      <c r="F234" s="7" t="s">
        <v>5</v>
      </c>
    </row>
    <row r="235" spans="1:6" ht="30" x14ac:dyDescent="0.25">
      <c r="A235" s="7" t="s">
        <v>35</v>
      </c>
      <c r="B235" s="10" t="s">
        <v>605</v>
      </c>
      <c r="C235" s="7" t="str">
        <f>IF(ISERROR(VLOOKUP(D235,'[1]Emendas relação entre ppag loa'!$B$2:$J$138,9,FALSE))=TRUE,"",VLOOKUP(D235,'[1]Emendas relação entre ppag loa'!$B$2:$J$138,9,FALSE))</f>
        <v/>
      </c>
      <c r="D235" s="7">
        <v>52</v>
      </c>
      <c r="E235" s="7" t="s">
        <v>20</v>
      </c>
      <c r="F235" s="7" t="s">
        <v>5</v>
      </c>
    </row>
    <row r="236" spans="1:6" ht="45" x14ac:dyDescent="0.25">
      <c r="A236" s="7" t="s">
        <v>35</v>
      </c>
      <c r="B236" s="10" t="s">
        <v>606</v>
      </c>
      <c r="C236" s="7" t="str">
        <f>IF(ISERROR(VLOOKUP(D236,'[1]Emendas relação entre ppag loa'!$B$2:$J$138,9,FALSE))=TRUE,"",VLOOKUP(D236,'[1]Emendas relação entre ppag loa'!$B$2:$J$138,9,FALSE))</f>
        <v/>
      </c>
      <c r="D236" s="7">
        <v>60</v>
      </c>
      <c r="E236" s="7" t="s">
        <v>21</v>
      </c>
      <c r="F236" s="7" t="s">
        <v>5</v>
      </c>
    </row>
    <row r="237" spans="1:6" ht="30" x14ac:dyDescent="0.25">
      <c r="A237" s="7" t="s">
        <v>35</v>
      </c>
      <c r="B237" s="10" t="s">
        <v>718</v>
      </c>
      <c r="C237" s="7" t="str">
        <f>IF(ISERROR(VLOOKUP(D237,'[1]Emendas relação entre ppag loa'!$B$2:$J$138,9,FALSE))=TRUE,"",VLOOKUP(D237,'[1]Emendas relação entre ppag loa'!$B$2:$J$138,9,FALSE))</f>
        <v/>
      </c>
      <c r="D237" s="7">
        <v>62</v>
      </c>
      <c r="E237" s="7" t="s">
        <v>21</v>
      </c>
      <c r="F237" s="7" t="s">
        <v>5</v>
      </c>
    </row>
    <row r="238" spans="1:6" ht="45" x14ac:dyDescent="0.25">
      <c r="A238" s="7" t="s">
        <v>35</v>
      </c>
      <c r="B238" s="10" t="s">
        <v>719</v>
      </c>
      <c r="C238" s="7" t="str">
        <f>IF(ISERROR(VLOOKUP(D238,'[1]Emendas relação entre ppag loa'!$B$2:$J$138,9,FALSE))=TRUE,"",VLOOKUP(D238,'[1]Emendas relação entre ppag loa'!$B$2:$J$138,9,FALSE))</f>
        <v/>
      </c>
      <c r="D238" s="7">
        <v>63</v>
      </c>
      <c r="E238" s="7" t="s">
        <v>21</v>
      </c>
      <c r="F238" s="7" t="s">
        <v>8</v>
      </c>
    </row>
    <row r="239" spans="1:6" ht="30" x14ac:dyDescent="0.25">
      <c r="A239" s="7" t="s">
        <v>35</v>
      </c>
      <c r="B239" s="10" t="s">
        <v>614</v>
      </c>
      <c r="C239" s="7" t="str">
        <f>IF(ISERROR(VLOOKUP(D239,'[1]Emendas relação entre ppag loa'!$B$2:$J$138,9,FALSE))=TRUE,"",VLOOKUP(D239,'[1]Emendas relação entre ppag loa'!$B$2:$J$138,9,FALSE))</f>
        <v/>
      </c>
      <c r="D239" s="7">
        <v>64</v>
      </c>
      <c r="E239" s="7" t="s">
        <v>21</v>
      </c>
      <c r="F239" s="7" t="s">
        <v>5</v>
      </c>
    </row>
    <row r="240" spans="1:6" ht="30" x14ac:dyDescent="0.25">
      <c r="A240" s="7" t="s">
        <v>35</v>
      </c>
      <c r="B240" s="10" t="s">
        <v>607</v>
      </c>
      <c r="C240" s="7" t="str">
        <f>IF(ISERROR(VLOOKUP(D240,'[1]Emendas relação entre ppag loa'!$B$2:$J$138,9,FALSE))=TRUE,"",VLOOKUP(D240,'[1]Emendas relação entre ppag loa'!$B$2:$J$138,9,FALSE))</f>
        <v/>
      </c>
      <c r="D240" s="7">
        <v>66</v>
      </c>
      <c r="E240" s="7" t="s">
        <v>21</v>
      </c>
      <c r="F240" s="7" t="s">
        <v>30</v>
      </c>
    </row>
    <row r="241" spans="1:6" ht="30" x14ac:dyDescent="0.25">
      <c r="A241" s="7" t="s">
        <v>35</v>
      </c>
      <c r="B241" s="10" t="s">
        <v>613</v>
      </c>
      <c r="C241" s="7" t="str">
        <f>IF(ISERROR(VLOOKUP(D241,'[1]Emendas relação entre ppag loa'!$B$2:$J$138,9,FALSE))=TRUE,"",VLOOKUP(D241,'[1]Emendas relação entre ppag loa'!$B$2:$J$138,9,FALSE))</f>
        <v/>
      </c>
      <c r="D241" s="7">
        <v>67</v>
      </c>
      <c r="E241" s="7" t="s">
        <v>21</v>
      </c>
      <c r="F241" s="7" t="s">
        <v>5</v>
      </c>
    </row>
    <row r="242" spans="1:6" ht="30" x14ac:dyDescent="0.25">
      <c r="A242" s="7" t="s">
        <v>35</v>
      </c>
      <c r="B242" s="10" t="s">
        <v>720</v>
      </c>
      <c r="C242" s="7" t="str">
        <f>IF(ISERROR(VLOOKUP(D242,'[1]Emendas relação entre ppag loa'!$B$2:$J$138,9,FALSE))=TRUE,"",VLOOKUP(D242,'[1]Emendas relação entre ppag loa'!$B$2:$J$138,9,FALSE))</f>
        <v/>
      </c>
      <c r="D242" s="7">
        <v>68</v>
      </c>
      <c r="E242" s="7" t="s">
        <v>21</v>
      </c>
      <c r="F242" s="7" t="s">
        <v>30</v>
      </c>
    </row>
    <row r="243" spans="1:6" ht="30" x14ac:dyDescent="0.25">
      <c r="A243" s="7" t="s">
        <v>35</v>
      </c>
      <c r="B243" s="10" t="s">
        <v>608</v>
      </c>
      <c r="C243" s="7" t="str">
        <f>IF(ISERROR(VLOOKUP(D243,'[1]Emendas relação entre ppag loa'!$B$2:$J$138,9,FALSE))=TRUE,"",VLOOKUP(D243,'[1]Emendas relação entre ppag loa'!$B$2:$J$138,9,FALSE))</f>
        <v/>
      </c>
      <c r="D243" s="7">
        <v>69</v>
      </c>
      <c r="E243" s="7" t="s">
        <v>21</v>
      </c>
      <c r="F243" s="7" t="s">
        <v>30</v>
      </c>
    </row>
    <row r="244" spans="1:6" ht="45" x14ac:dyDescent="0.25">
      <c r="A244" s="7" t="s">
        <v>35</v>
      </c>
      <c r="B244" s="10" t="s">
        <v>612</v>
      </c>
      <c r="C244" s="7" t="str">
        <f>IF(ISERROR(VLOOKUP(D244,'[1]Emendas relação entre ppag loa'!$B$2:$J$138,9,FALSE))=TRUE,"",VLOOKUP(D244,'[1]Emendas relação entre ppag loa'!$B$2:$J$138,9,FALSE))</f>
        <v/>
      </c>
      <c r="D244" s="7">
        <v>70</v>
      </c>
      <c r="E244" s="7" t="s">
        <v>21</v>
      </c>
      <c r="F244" s="7" t="s">
        <v>5</v>
      </c>
    </row>
    <row r="245" spans="1:6" ht="30" x14ac:dyDescent="0.25">
      <c r="A245" s="7" t="s">
        <v>35</v>
      </c>
      <c r="B245" s="10" t="s">
        <v>609</v>
      </c>
      <c r="C245" s="7" t="str">
        <f>IF(ISERROR(VLOOKUP(D245,'[1]Emendas relação entre ppag loa'!$B$2:$J$138,9,FALSE))=TRUE,"",VLOOKUP(D245,'[1]Emendas relação entre ppag loa'!$B$2:$J$138,9,FALSE))</f>
        <v/>
      </c>
      <c r="D245" s="7">
        <v>72</v>
      </c>
      <c r="E245" s="7" t="s">
        <v>21</v>
      </c>
      <c r="F245" s="7" t="s">
        <v>30</v>
      </c>
    </row>
    <row r="246" spans="1:6" ht="45" x14ac:dyDescent="0.25">
      <c r="A246" s="7" t="s">
        <v>35</v>
      </c>
      <c r="B246" s="10" t="s">
        <v>610</v>
      </c>
      <c r="C246" s="7" t="str">
        <f>IF(ISERROR(VLOOKUP(D246,'[1]Emendas relação entre ppag loa'!$B$2:$J$138,9,FALSE))=TRUE,"",VLOOKUP(D246,'[1]Emendas relação entre ppag loa'!$B$2:$J$138,9,FALSE))</f>
        <v/>
      </c>
      <c r="D246" s="7">
        <v>73</v>
      </c>
      <c r="E246" s="7" t="s">
        <v>21</v>
      </c>
      <c r="F246" s="7" t="s">
        <v>5</v>
      </c>
    </row>
    <row r="247" spans="1:6" ht="30" x14ac:dyDescent="0.25">
      <c r="A247" s="7" t="s">
        <v>35</v>
      </c>
      <c r="B247" s="10" t="s">
        <v>611</v>
      </c>
      <c r="C247" s="7" t="str">
        <f>IF(ISERROR(VLOOKUP(D247,'[1]Emendas relação entre ppag loa'!$B$2:$J$138,9,FALSE))=TRUE,"",VLOOKUP(D247,'[1]Emendas relação entre ppag loa'!$B$2:$J$138,9,FALSE))</f>
        <v/>
      </c>
      <c r="D247" s="7">
        <v>74</v>
      </c>
      <c r="E247" s="7" t="s">
        <v>21</v>
      </c>
      <c r="F247" s="7" t="s">
        <v>30</v>
      </c>
    </row>
    <row r="248" spans="1:6" ht="45" x14ac:dyDescent="0.25">
      <c r="A248" s="7" t="s">
        <v>35</v>
      </c>
      <c r="B248" s="10" t="s">
        <v>615</v>
      </c>
      <c r="C248" s="7" t="str">
        <f>IF(ISERROR(VLOOKUP(D248,'[1]Emendas relação entre ppag loa'!$B$2:$J$138,9,FALSE))=TRUE,"",VLOOKUP(D248,'[1]Emendas relação entre ppag loa'!$B$2:$J$138,9,FALSE))</f>
        <v/>
      </c>
      <c r="D248" s="7">
        <v>75</v>
      </c>
      <c r="E248" s="7" t="s">
        <v>21</v>
      </c>
      <c r="F248" s="7" t="s">
        <v>30</v>
      </c>
    </row>
    <row r="249" spans="1:6" ht="45" x14ac:dyDescent="0.25">
      <c r="A249" s="7" t="s">
        <v>35</v>
      </c>
      <c r="B249" s="10" t="s">
        <v>721</v>
      </c>
      <c r="C249" s="7" t="str">
        <f>IF(ISERROR(VLOOKUP(D249,'[1]Emendas relação entre ppag loa'!$B$2:$J$138,9,FALSE))=TRUE,"",VLOOKUP(D249,'[1]Emendas relação entre ppag loa'!$B$2:$J$138,9,FALSE))</f>
        <v/>
      </c>
      <c r="D249" s="7">
        <v>76</v>
      </c>
      <c r="E249" s="7" t="s">
        <v>21</v>
      </c>
      <c r="F249" s="7" t="s">
        <v>8</v>
      </c>
    </row>
    <row r="250" spans="1:6" ht="30" x14ac:dyDescent="0.25">
      <c r="A250" s="7" t="s">
        <v>35</v>
      </c>
      <c r="B250" s="10" t="s">
        <v>616</v>
      </c>
      <c r="C250" s="7" t="str">
        <f>IF(ISERROR(VLOOKUP(D250,'[1]Emendas relação entre ppag loa'!$B$2:$J$138,9,FALSE))=TRUE,"",VLOOKUP(D250,'[1]Emendas relação entre ppag loa'!$B$2:$J$138,9,FALSE))</f>
        <v/>
      </c>
      <c r="D250" s="7">
        <v>79</v>
      </c>
      <c r="E250" s="7" t="s">
        <v>21</v>
      </c>
      <c r="F250" s="7" t="s">
        <v>5</v>
      </c>
    </row>
    <row r="251" spans="1:6" ht="30" x14ac:dyDescent="0.25">
      <c r="A251" s="7" t="s">
        <v>35</v>
      </c>
      <c r="B251" s="10" t="s">
        <v>617</v>
      </c>
      <c r="C251" s="7" t="str">
        <f>IF(ISERROR(VLOOKUP(D251,'[1]Emendas relação entre ppag loa'!$B$2:$J$138,9,FALSE))=TRUE,"",VLOOKUP(D251,'[1]Emendas relação entre ppag loa'!$B$2:$J$138,9,FALSE))</f>
        <v/>
      </c>
      <c r="D251" s="7">
        <v>80</v>
      </c>
      <c r="E251" s="7" t="s">
        <v>21</v>
      </c>
      <c r="F251" s="7" t="s">
        <v>30</v>
      </c>
    </row>
    <row r="252" spans="1:6" ht="30" x14ac:dyDescent="0.25">
      <c r="A252" s="7" t="s">
        <v>35</v>
      </c>
      <c r="B252" s="10" t="s">
        <v>722</v>
      </c>
      <c r="C252" s="7" t="str">
        <f>IF(ISERROR(VLOOKUP(D252,'[1]Emendas relação entre ppag loa'!$B$2:$J$138,9,FALSE))=TRUE,"",VLOOKUP(D252,'[1]Emendas relação entre ppag loa'!$B$2:$J$138,9,FALSE))</f>
        <v/>
      </c>
      <c r="D252" s="7">
        <v>81</v>
      </c>
      <c r="E252" s="7" t="s">
        <v>21</v>
      </c>
      <c r="F252" s="7" t="s">
        <v>8</v>
      </c>
    </row>
    <row r="253" spans="1:6" ht="60" x14ac:dyDescent="0.25">
      <c r="A253" s="7" t="s">
        <v>35</v>
      </c>
      <c r="B253" s="10" t="s">
        <v>723</v>
      </c>
      <c r="C253" s="7" t="str">
        <f>IF(ISERROR(VLOOKUP(D253,'[1]Emendas relação entre ppag loa'!$B$2:$J$138,9,FALSE))=TRUE,"",VLOOKUP(D253,'[1]Emendas relação entre ppag loa'!$B$2:$J$138,9,FALSE))</f>
        <v/>
      </c>
      <c r="D253" s="7">
        <v>85</v>
      </c>
      <c r="E253" s="7" t="s">
        <v>20</v>
      </c>
      <c r="F253" s="7" t="s">
        <v>5</v>
      </c>
    </row>
    <row r="254" spans="1:6" ht="60" x14ac:dyDescent="0.25">
      <c r="A254" s="7" t="s">
        <v>35</v>
      </c>
      <c r="B254" s="10" t="s">
        <v>618</v>
      </c>
      <c r="C254" s="7" t="str">
        <f>IF(ISERROR(VLOOKUP(D254,'[1]Emendas relação entre ppag loa'!$B$2:$J$138,9,FALSE))=TRUE,"",VLOOKUP(D254,'[1]Emendas relação entre ppag loa'!$B$2:$J$138,9,FALSE))</f>
        <v/>
      </c>
      <c r="D254" s="7">
        <v>86</v>
      </c>
      <c r="E254" s="7" t="s">
        <v>37</v>
      </c>
      <c r="F254" s="7" t="s">
        <v>30</v>
      </c>
    </row>
    <row r="255" spans="1:6" ht="73.5" customHeight="1" x14ac:dyDescent="0.25">
      <c r="A255" s="7" t="s">
        <v>35</v>
      </c>
      <c r="B255" s="10" t="s">
        <v>724</v>
      </c>
      <c r="C255" s="7" t="str">
        <f>IF(ISERROR(VLOOKUP(D255,'[1]Emendas relação entre ppag loa'!$B$2:$J$138,9,FALSE))=TRUE,"",VLOOKUP(D255,'[1]Emendas relação entre ppag loa'!$B$2:$J$138,9,FALSE))</f>
        <v/>
      </c>
      <c r="D255" s="7">
        <v>87</v>
      </c>
      <c r="E255" s="7" t="s">
        <v>37</v>
      </c>
      <c r="F255" s="7" t="s">
        <v>30</v>
      </c>
    </row>
    <row r="256" spans="1:6" ht="69.75" customHeight="1" x14ac:dyDescent="0.25">
      <c r="A256" s="7" t="s">
        <v>35</v>
      </c>
      <c r="B256" s="10" t="s">
        <v>619</v>
      </c>
      <c r="C256" s="7" t="str">
        <f>IF(ISERROR(VLOOKUP(D256,'[1]Emendas relação entre ppag loa'!$B$2:$J$138,9,FALSE))=TRUE,"",VLOOKUP(D256,'[1]Emendas relação entre ppag loa'!$B$2:$J$138,9,FALSE))</f>
        <v/>
      </c>
      <c r="D256" s="7">
        <v>88</v>
      </c>
      <c r="E256" s="7" t="s">
        <v>37</v>
      </c>
      <c r="F256" s="7" t="s">
        <v>30</v>
      </c>
    </row>
    <row r="257" spans="1:6" ht="45" x14ac:dyDescent="0.25">
      <c r="A257" s="7" t="s">
        <v>35</v>
      </c>
      <c r="B257" s="10" t="s">
        <v>620</v>
      </c>
      <c r="C257" s="7" t="str">
        <f>IF(ISERROR(VLOOKUP(D257,'[1]Emendas relação entre ppag loa'!$B$2:$J$138,9,FALSE))=TRUE,"",VLOOKUP(D257,'[1]Emendas relação entre ppag loa'!$B$2:$J$138,9,FALSE))</f>
        <v/>
      </c>
      <c r="D257" s="7">
        <v>90</v>
      </c>
      <c r="E257" s="7" t="s">
        <v>37</v>
      </c>
      <c r="F257" s="7" t="s">
        <v>30</v>
      </c>
    </row>
    <row r="258" spans="1:6" ht="30" x14ac:dyDescent="0.25">
      <c r="A258" s="7" t="s">
        <v>35</v>
      </c>
      <c r="B258" s="10" t="s">
        <v>621</v>
      </c>
      <c r="C258" s="7" t="str">
        <f>IF(ISERROR(VLOOKUP(D258,'[1]Emendas relação entre ppag loa'!$B$2:$J$138,9,FALSE))=TRUE,"",VLOOKUP(D258,'[1]Emendas relação entre ppag loa'!$B$2:$J$138,9,FALSE))</f>
        <v/>
      </c>
      <c r="D258" s="7">
        <v>91</v>
      </c>
      <c r="E258" s="7" t="s">
        <v>21</v>
      </c>
      <c r="F258" s="7" t="s">
        <v>5</v>
      </c>
    </row>
    <row r="259" spans="1:6" ht="72" customHeight="1" x14ac:dyDescent="0.25">
      <c r="A259" s="7" t="s">
        <v>35</v>
      </c>
      <c r="B259" s="10" t="s">
        <v>725</v>
      </c>
      <c r="C259" s="7" t="str">
        <f>IF(ISERROR(VLOOKUP(D259,'[1]Emendas relação entre ppag loa'!$B$2:$J$138,9,FALSE))=TRUE,"",VLOOKUP(D259,'[1]Emendas relação entre ppag loa'!$B$2:$J$138,9,FALSE))</f>
        <v/>
      </c>
      <c r="D259" s="7">
        <v>104</v>
      </c>
      <c r="E259" s="7" t="s">
        <v>37</v>
      </c>
      <c r="F259" s="7" t="s">
        <v>30</v>
      </c>
    </row>
    <row r="260" spans="1:6" ht="45" x14ac:dyDescent="0.25">
      <c r="A260" s="7" t="s">
        <v>35</v>
      </c>
      <c r="B260" s="10" t="s">
        <v>623</v>
      </c>
      <c r="C260" s="7" t="str">
        <f>IF(ISERROR(VLOOKUP(D260,'[1]Emendas relação entre ppag loa'!$B$2:$J$138,9,FALSE))=TRUE,"",VLOOKUP(D260,'[1]Emendas relação entre ppag loa'!$B$2:$J$138,9,FALSE))</f>
        <v/>
      </c>
      <c r="D260" s="7">
        <v>109</v>
      </c>
      <c r="E260" s="7" t="s">
        <v>37</v>
      </c>
      <c r="F260" s="7" t="s">
        <v>30</v>
      </c>
    </row>
    <row r="261" spans="1:6" ht="60" x14ac:dyDescent="0.25">
      <c r="A261" s="7" t="s">
        <v>35</v>
      </c>
      <c r="B261" s="10" t="s">
        <v>624</v>
      </c>
      <c r="C261" s="7" t="str">
        <f>IF(ISERROR(VLOOKUP(D261,'[1]Emendas relação entre ppag loa'!$B$2:$J$138,9,FALSE))=TRUE,"",VLOOKUP(D261,'[1]Emendas relação entre ppag loa'!$B$2:$J$138,9,FALSE))</f>
        <v/>
      </c>
      <c r="D261" s="7">
        <v>119</v>
      </c>
      <c r="E261" s="7" t="s">
        <v>38</v>
      </c>
      <c r="F261" s="7" t="s">
        <v>5</v>
      </c>
    </row>
    <row r="262" spans="1:6" ht="60" x14ac:dyDescent="0.25">
      <c r="A262" s="7" t="s">
        <v>35</v>
      </c>
      <c r="B262" s="10" t="s">
        <v>625</v>
      </c>
      <c r="C262" s="7" t="str">
        <f>IF(ISERROR(VLOOKUP(D262,'[1]Emendas relação entre ppag loa'!$B$2:$J$138,9,FALSE))=TRUE,"",VLOOKUP(D262,'[1]Emendas relação entre ppag loa'!$B$2:$J$138,9,FALSE))</f>
        <v/>
      </c>
      <c r="D262" s="7">
        <v>120</v>
      </c>
      <c r="E262" s="7" t="s">
        <v>38</v>
      </c>
      <c r="F262" s="7" t="s">
        <v>5</v>
      </c>
    </row>
    <row r="263" spans="1:6" ht="60" x14ac:dyDescent="0.25">
      <c r="A263" s="7" t="s">
        <v>35</v>
      </c>
      <c r="B263" s="10" t="s">
        <v>726</v>
      </c>
      <c r="C263" s="7" t="str">
        <f>IF(ISERROR(VLOOKUP(D263,'[1]Emendas relação entre ppag loa'!$B$2:$J$138,9,FALSE))=TRUE,"",VLOOKUP(D263,'[1]Emendas relação entre ppag loa'!$B$2:$J$138,9,FALSE))</f>
        <v/>
      </c>
      <c r="D263" s="7">
        <v>121</v>
      </c>
      <c r="E263" s="7" t="s">
        <v>38</v>
      </c>
      <c r="F263" s="7" t="s">
        <v>5</v>
      </c>
    </row>
    <row r="264" spans="1:6" ht="60" x14ac:dyDescent="0.25">
      <c r="A264" s="7" t="s">
        <v>35</v>
      </c>
      <c r="B264" s="10" t="s">
        <v>727</v>
      </c>
      <c r="C264" s="7" t="str">
        <f>IF(ISERROR(VLOOKUP(D264,'[1]Emendas relação entre ppag loa'!$B$2:$J$138,9,FALSE))=TRUE,"",VLOOKUP(D264,'[1]Emendas relação entre ppag loa'!$B$2:$J$138,9,FALSE))</f>
        <v/>
      </c>
      <c r="D264" s="7">
        <v>128</v>
      </c>
      <c r="E264" s="7" t="s">
        <v>39</v>
      </c>
      <c r="F264" s="7" t="s">
        <v>5</v>
      </c>
    </row>
    <row r="265" spans="1:6" ht="70.5" customHeight="1" x14ac:dyDescent="0.25">
      <c r="A265" s="7" t="s">
        <v>35</v>
      </c>
      <c r="B265" s="10" t="s">
        <v>626</v>
      </c>
      <c r="C265" s="7" t="str">
        <f>IF(ISERROR(VLOOKUP(D265,'[1]Emendas relação entre ppag loa'!$B$2:$J$138,9,FALSE))=TRUE,"",VLOOKUP(D265,'[1]Emendas relação entre ppag loa'!$B$2:$J$138,9,FALSE))</f>
        <v/>
      </c>
      <c r="D265" s="7">
        <v>129</v>
      </c>
      <c r="E265" s="7" t="s">
        <v>39</v>
      </c>
      <c r="F265" s="7" t="s">
        <v>5</v>
      </c>
    </row>
    <row r="266" spans="1:6" ht="60" x14ac:dyDescent="0.25">
      <c r="A266" s="7" t="s">
        <v>35</v>
      </c>
      <c r="B266" s="10" t="s">
        <v>627</v>
      </c>
      <c r="C266" s="7" t="str">
        <f>IF(ISERROR(VLOOKUP(D266,'[1]Emendas relação entre ppag loa'!$B$2:$J$138,9,FALSE))=TRUE,"",VLOOKUP(D266,'[1]Emendas relação entre ppag loa'!$B$2:$J$138,9,FALSE))</f>
        <v/>
      </c>
      <c r="D266" s="7">
        <v>130</v>
      </c>
      <c r="E266" s="7" t="s">
        <v>39</v>
      </c>
      <c r="F266" s="7" t="s">
        <v>5</v>
      </c>
    </row>
    <row r="267" spans="1:6" ht="60" x14ac:dyDescent="0.25">
      <c r="A267" s="7" t="s">
        <v>35</v>
      </c>
      <c r="B267" s="10" t="s">
        <v>628</v>
      </c>
      <c r="C267" s="7" t="str">
        <f>IF(ISERROR(VLOOKUP(D267,'[1]Emendas relação entre ppag loa'!$B$2:$J$138,9,FALSE))=TRUE,"",VLOOKUP(D267,'[1]Emendas relação entre ppag loa'!$B$2:$J$138,9,FALSE))</f>
        <v/>
      </c>
      <c r="D267" s="7">
        <v>131</v>
      </c>
      <c r="E267" s="7" t="s">
        <v>39</v>
      </c>
      <c r="F267" s="7" t="s">
        <v>5</v>
      </c>
    </row>
    <row r="268" spans="1:6" ht="60" x14ac:dyDescent="0.25">
      <c r="A268" s="7" t="s">
        <v>35</v>
      </c>
      <c r="B268" s="10" t="s">
        <v>629</v>
      </c>
      <c r="C268" s="7" t="str">
        <f>IF(ISERROR(VLOOKUP(D268,'[1]Emendas relação entre ppag loa'!$B$2:$J$138,9,FALSE))=TRUE,"",VLOOKUP(D268,'[1]Emendas relação entre ppag loa'!$B$2:$J$138,9,FALSE))</f>
        <v/>
      </c>
      <c r="D268" s="7">
        <v>132</v>
      </c>
      <c r="E268" s="7" t="s">
        <v>39</v>
      </c>
      <c r="F268" s="7" t="s">
        <v>5</v>
      </c>
    </row>
    <row r="269" spans="1:6" ht="60" x14ac:dyDescent="0.25">
      <c r="A269" s="7" t="s">
        <v>35</v>
      </c>
      <c r="B269" s="10" t="s">
        <v>630</v>
      </c>
      <c r="C269" s="7" t="str">
        <f>IF(ISERROR(VLOOKUP(D269,'[1]Emendas relação entre ppag loa'!$B$2:$J$138,9,FALSE))=TRUE,"",VLOOKUP(D269,'[1]Emendas relação entre ppag loa'!$B$2:$J$138,9,FALSE))</f>
        <v/>
      </c>
      <c r="D269" s="7">
        <v>133</v>
      </c>
      <c r="E269" s="7" t="s">
        <v>39</v>
      </c>
      <c r="F269" s="7" t="s">
        <v>5</v>
      </c>
    </row>
    <row r="270" spans="1:6" ht="60" x14ac:dyDescent="0.25">
      <c r="A270" s="7" t="s">
        <v>35</v>
      </c>
      <c r="B270" s="10" t="s">
        <v>728</v>
      </c>
      <c r="C270" s="7" t="str">
        <f>IF(ISERROR(VLOOKUP(D270,'[1]Emendas relação entre ppag loa'!$B$2:$J$138,9,FALSE))=TRUE,"",VLOOKUP(D270,'[1]Emendas relação entre ppag loa'!$B$2:$J$138,9,FALSE))</f>
        <v/>
      </c>
      <c r="D270" s="7">
        <v>134</v>
      </c>
      <c r="E270" s="7" t="s">
        <v>39</v>
      </c>
      <c r="F270" s="7" t="s">
        <v>5</v>
      </c>
    </row>
    <row r="271" spans="1:6" ht="45" x14ac:dyDescent="0.25">
      <c r="A271" s="7" t="s">
        <v>35</v>
      </c>
      <c r="B271" s="10" t="s">
        <v>631</v>
      </c>
      <c r="C271" s="7" t="str">
        <f>IF(ISERROR(VLOOKUP(D271,'[1]Emendas relação entre ppag loa'!$B$2:$J$138,9,FALSE))=TRUE,"",VLOOKUP(D271,'[1]Emendas relação entre ppag loa'!$B$2:$J$138,9,FALSE))</f>
        <v/>
      </c>
      <c r="D271" s="7">
        <v>135</v>
      </c>
      <c r="E271" s="7" t="s">
        <v>39</v>
      </c>
      <c r="F271" s="7" t="s">
        <v>8</v>
      </c>
    </row>
    <row r="272" spans="1:6" ht="60" x14ac:dyDescent="0.25">
      <c r="A272" s="7" t="s">
        <v>35</v>
      </c>
      <c r="B272" s="10" t="s">
        <v>632</v>
      </c>
      <c r="C272" s="7" t="str">
        <f>IF(ISERROR(VLOOKUP(D272,'[1]Emendas relação entre ppag loa'!$B$2:$J$138,9,FALSE))=TRUE,"",VLOOKUP(D272,'[1]Emendas relação entre ppag loa'!$B$2:$J$138,9,FALSE))</f>
        <v/>
      </c>
      <c r="D272" s="7">
        <v>136</v>
      </c>
      <c r="E272" s="7" t="s">
        <v>39</v>
      </c>
      <c r="F272" s="7" t="s">
        <v>5</v>
      </c>
    </row>
    <row r="273" spans="1:9" ht="45" x14ac:dyDescent="0.25">
      <c r="A273" s="7" t="s">
        <v>35</v>
      </c>
      <c r="B273" s="10" t="s">
        <v>633</v>
      </c>
      <c r="C273" s="7" t="str">
        <f>IF(ISERROR(VLOOKUP(D273,'[1]Emendas relação entre ppag loa'!$B$2:$J$138,9,FALSE))=TRUE,"",VLOOKUP(D273,'[1]Emendas relação entre ppag loa'!$B$2:$J$138,9,FALSE))</f>
        <v/>
      </c>
      <c r="D273" s="7">
        <v>137</v>
      </c>
      <c r="E273" s="7" t="s">
        <v>39</v>
      </c>
      <c r="F273" s="7" t="s">
        <v>8</v>
      </c>
    </row>
    <row r="274" spans="1:9" ht="60" x14ac:dyDescent="0.25">
      <c r="A274" s="7" t="s">
        <v>35</v>
      </c>
      <c r="B274" s="10" t="s">
        <v>729</v>
      </c>
      <c r="C274" s="7" t="str">
        <f>IF(ISERROR(VLOOKUP(D274,'[1]Emendas relação entre ppag loa'!$B$2:$J$138,9,FALSE))=TRUE,"",VLOOKUP(D274,'[1]Emendas relação entre ppag loa'!$B$2:$J$138,9,FALSE))</f>
        <v/>
      </c>
      <c r="D274" s="7">
        <v>138</v>
      </c>
      <c r="E274" s="7" t="s">
        <v>39</v>
      </c>
      <c r="F274" s="7" t="s">
        <v>8</v>
      </c>
    </row>
    <row r="275" spans="1:9" ht="45" x14ac:dyDescent="0.25">
      <c r="A275" s="7" t="s">
        <v>35</v>
      </c>
      <c r="B275" s="10" t="s">
        <v>634</v>
      </c>
      <c r="C275" s="7" t="str">
        <f>IF(ISERROR(VLOOKUP(D275,'[1]Emendas relação entre ppag loa'!$B$2:$J$138,9,FALSE))=TRUE,"",VLOOKUP(D275,'[1]Emendas relação entre ppag loa'!$B$2:$J$138,9,FALSE))</f>
        <v/>
      </c>
      <c r="D275" s="7">
        <v>139</v>
      </c>
      <c r="E275" s="7" t="s">
        <v>39</v>
      </c>
      <c r="F275" s="7" t="s">
        <v>5</v>
      </c>
    </row>
    <row r="276" spans="1:9" ht="60" x14ac:dyDescent="0.25">
      <c r="A276" s="7" t="s">
        <v>35</v>
      </c>
      <c r="B276" s="10" t="s">
        <v>635</v>
      </c>
      <c r="C276" s="7" t="str">
        <f>IF(ISERROR(VLOOKUP(D276,'[1]Emendas relação entre ppag loa'!$B$2:$J$138,9,FALSE))=TRUE,"",VLOOKUP(D276,'[1]Emendas relação entre ppag loa'!$B$2:$J$138,9,FALSE))</f>
        <v/>
      </c>
      <c r="D276" s="7">
        <v>140</v>
      </c>
      <c r="E276" s="7" t="s">
        <v>39</v>
      </c>
      <c r="F276" s="7" t="s">
        <v>5</v>
      </c>
    </row>
    <row r="277" spans="1:9" ht="60" x14ac:dyDescent="0.25">
      <c r="A277" s="7" t="s">
        <v>35</v>
      </c>
      <c r="B277" s="10" t="s">
        <v>636</v>
      </c>
      <c r="C277" s="7" t="str">
        <f>IF(ISERROR(VLOOKUP(D277,'[1]Emendas relação entre ppag loa'!$B$2:$J$138,9,FALSE))=TRUE,"",VLOOKUP(D277,'[1]Emendas relação entre ppag loa'!$B$2:$J$138,9,FALSE))</f>
        <v/>
      </c>
      <c r="D277" s="7">
        <v>141</v>
      </c>
      <c r="E277" s="7" t="s">
        <v>39</v>
      </c>
      <c r="F277" s="7" t="s">
        <v>5</v>
      </c>
    </row>
    <row r="278" spans="1:9" ht="60" x14ac:dyDescent="0.25">
      <c r="A278" s="7" t="s">
        <v>35</v>
      </c>
      <c r="B278" s="10" t="s">
        <v>637</v>
      </c>
      <c r="C278" s="7" t="str">
        <f>IF(ISERROR(VLOOKUP(D278,'[1]Emendas relação entre ppag loa'!$B$2:$J$138,9,FALSE))=TRUE,"",VLOOKUP(D278,'[1]Emendas relação entre ppag loa'!$B$2:$J$138,9,FALSE))</f>
        <v/>
      </c>
      <c r="D278" s="7">
        <v>142</v>
      </c>
      <c r="E278" s="7" t="s">
        <v>39</v>
      </c>
      <c r="F278" s="7" t="s">
        <v>8</v>
      </c>
    </row>
    <row r="279" spans="1:9" ht="60" x14ac:dyDescent="0.25">
      <c r="A279" s="7" t="s">
        <v>35</v>
      </c>
      <c r="B279" s="10" t="s">
        <v>638</v>
      </c>
      <c r="C279" s="7" t="str">
        <f>IF(ISERROR(VLOOKUP(D279,'[1]Emendas relação entre ppag loa'!$B$2:$J$138,9,FALSE))=TRUE,"",VLOOKUP(D279,'[1]Emendas relação entre ppag loa'!$B$2:$J$138,9,FALSE))</f>
        <v/>
      </c>
      <c r="D279" s="7">
        <v>143</v>
      </c>
      <c r="E279" s="7" t="s">
        <v>39</v>
      </c>
      <c r="F279" s="7" t="s">
        <v>8</v>
      </c>
    </row>
    <row r="280" spans="1:9" ht="60" x14ac:dyDescent="0.25">
      <c r="A280" s="7" t="s">
        <v>35</v>
      </c>
      <c r="B280" s="10" t="s">
        <v>639</v>
      </c>
      <c r="C280" s="7" t="str">
        <f>IF(ISERROR(VLOOKUP(D280,'[1]Emendas relação entre ppag loa'!$B$2:$J$138,9,FALSE))=TRUE,"",VLOOKUP(D280,'[1]Emendas relação entre ppag loa'!$B$2:$J$138,9,FALSE))</f>
        <v/>
      </c>
      <c r="D280" s="7">
        <v>144</v>
      </c>
      <c r="E280" s="7" t="s">
        <v>39</v>
      </c>
      <c r="F280" s="7" t="s">
        <v>5</v>
      </c>
    </row>
    <row r="281" spans="1:9" ht="60" x14ac:dyDescent="0.25">
      <c r="A281" s="7" t="s">
        <v>35</v>
      </c>
      <c r="B281" s="10" t="s">
        <v>640</v>
      </c>
      <c r="C281" s="7" t="str">
        <f>IF(ISERROR(VLOOKUP(D281,'[1]Emendas relação entre ppag loa'!$B$2:$J$138,9,FALSE))=TRUE,"",VLOOKUP(D281,'[1]Emendas relação entre ppag loa'!$B$2:$J$138,9,FALSE))</f>
        <v/>
      </c>
      <c r="D281" s="7">
        <v>145</v>
      </c>
      <c r="E281" s="7" t="s">
        <v>39</v>
      </c>
      <c r="F281" s="7" t="s">
        <v>8</v>
      </c>
      <c r="H281" s="12"/>
      <c r="I281" s="12"/>
    </row>
    <row r="282" spans="1:9" ht="60" x14ac:dyDescent="0.25">
      <c r="A282" s="7" t="s">
        <v>35</v>
      </c>
      <c r="B282" s="10" t="s">
        <v>641</v>
      </c>
      <c r="C282" s="7" t="str">
        <f>IF(ISERROR(VLOOKUP(D282,'[1]Emendas relação entre ppag loa'!$B$2:$J$138,9,FALSE))=TRUE,"",VLOOKUP(D282,'[1]Emendas relação entre ppag loa'!$B$2:$J$138,9,FALSE))</f>
        <v/>
      </c>
      <c r="D282" s="7">
        <v>146</v>
      </c>
      <c r="E282" s="7" t="s">
        <v>39</v>
      </c>
      <c r="F282" s="7" t="s">
        <v>5</v>
      </c>
      <c r="H282" s="12"/>
      <c r="I282" s="12"/>
    </row>
    <row r="283" spans="1:9" ht="60" x14ac:dyDescent="0.25">
      <c r="A283" s="7" t="s">
        <v>35</v>
      </c>
      <c r="B283" s="10" t="s">
        <v>642</v>
      </c>
      <c r="C283" s="7" t="str">
        <f>IF(ISERROR(VLOOKUP(D283,'[1]Emendas relação entre ppag loa'!$B$2:$J$138,9,FALSE))=TRUE,"",VLOOKUP(D283,'[1]Emendas relação entre ppag loa'!$B$2:$J$138,9,FALSE))</f>
        <v/>
      </c>
      <c r="D283" s="7">
        <v>147</v>
      </c>
      <c r="E283" s="7" t="s">
        <v>39</v>
      </c>
      <c r="F283" s="7" t="s">
        <v>5</v>
      </c>
    </row>
    <row r="284" spans="1:9" ht="60" x14ac:dyDescent="0.25">
      <c r="A284" s="7" t="s">
        <v>35</v>
      </c>
      <c r="B284" s="10" t="s">
        <v>730</v>
      </c>
      <c r="C284" s="7" t="str">
        <f>IF(ISERROR(VLOOKUP(D284,'[1]Emendas relação entre ppag loa'!$B$2:$J$138,9,FALSE))=TRUE,"",VLOOKUP(D284,'[1]Emendas relação entre ppag loa'!$B$2:$J$138,9,FALSE))</f>
        <v/>
      </c>
      <c r="D284" s="7">
        <v>148</v>
      </c>
      <c r="E284" s="7" t="s">
        <v>39</v>
      </c>
      <c r="F284" s="7" t="s">
        <v>8</v>
      </c>
    </row>
    <row r="285" spans="1:9" ht="60" x14ac:dyDescent="0.25">
      <c r="A285" s="7" t="s">
        <v>35</v>
      </c>
      <c r="B285" s="10" t="s">
        <v>643</v>
      </c>
      <c r="C285" s="7" t="str">
        <f>IF(ISERROR(VLOOKUP(D285,'[1]Emendas relação entre ppag loa'!$B$2:$J$138,9,FALSE))=TRUE,"",VLOOKUP(D285,'[1]Emendas relação entre ppag loa'!$B$2:$J$138,9,FALSE))</f>
        <v/>
      </c>
      <c r="D285" s="7">
        <v>149</v>
      </c>
      <c r="E285" s="7" t="s">
        <v>39</v>
      </c>
      <c r="F285" s="7" t="s">
        <v>8</v>
      </c>
    </row>
    <row r="286" spans="1:9" ht="45" x14ac:dyDescent="0.25">
      <c r="A286" s="7" t="s">
        <v>35</v>
      </c>
      <c r="B286" s="10" t="s">
        <v>731</v>
      </c>
      <c r="C286" s="7" t="str">
        <f>IF(ISERROR(VLOOKUP(D286,'[1]Emendas relação entre ppag loa'!$B$2:$J$138,9,FALSE))=TRUE,"",VLOOKUP(D286,'[1]Emendas relação entre ppag loa'!$B$2:$J$138,9,FALSE))</f>
        <v/>
      </c>
      <c r="D286" s="7">
        <v>150</v>
      </c>
      <c r="E286" s="7" t="s">
        <v>39</v>
      </c>
      <c r="F286" s="7" t="s">
        <v>8</v>
      </c>
    </row>
    <row r="287" spans="1:9" ht="45" x14ac:dyDescent="0.25">
      <c r="A287" s="7" t="s">
        <v>35</v>
      </c>
      <c r="B287" s="10" t="s">
        <v>732</v>
      </c>
      <c r="C287" s="7" t="str">
        <f>IF(ISERROR(VLOOKUP(D287,'[1]Emendas relação entre ppag loa'!$B$2:$J$138,9,FALSE))=TRUE,"",VLOOKUP(D287,'[1]Emendas relação entre ppag loa'!$B$2:$J$138,9,FALSE))</f>
        <v/>
      </c>
      <c r="D287" s="7">
        <v>153</v>
      </c>
      <c r="E287" s="7" t="s">
        <v>38</v>
      </c>
      <c r="F287" s="7" t="s">
        <v>8</v>
      </c>
    </row>
    <row r="288" spans="1:9" ht="45" x14ac:dyDescent="0.25">
      <c r="A288" s="7" t="s">
        <v>35</v>
      </c>
      <c r="B288" s="10" t="s">
        <v>733</v>
      </c>
      <c r="C288" s="7" t="str">
        <f>IF(ISERROR(VLOOKUP(D288,'[1]Emendas relação entre ppag loa'!$B$2:$J$138,9,FALSE))=TRUE,"",VLOOKUP(D288,'[1]Emendas relação entre ppag loa'!$B$2:$J$138,9,FALSE))</f>
        <v/>
      </c>
      <c r="D288" s="7">
        <v>154</v>
      </c>
      <c r="E288" s="7" t="s">
        <v>38</v>
      </c>
      <c r="F288" s="7" t="s">
        <v>8</v>
      </c>
    </row>
    <row r="289" spans="1:9" ht="60" x14ac:dyDescent="0.25">
      <c r="A289" s="7" t="s">
        <v>35</v>
      </c>
      <c r="B289" s="10" t="s">
        <v>644</v>
      </c>
      <c r="C289" s="7" t="str">
        <f>IF(ISERROR(VLOOKUP(D289,'[1]Emendas relação entre ppag loa'!$B$2:$J$138,9,FALSE))=TRUE,"",VLOOKUP(D289,'[1]Emendas relação entre ppag loa'!$B$2:$J$138,9,FALSE))</f>
        <v/>
      </c>
      <c r="D289" s="7">
        <v>176</v>
      </c>
      <c r="E289" s="7" t="s">
        <v>40</v>
      </c>
      <c r="F289" s="7" t="s">
        <v>5</v>
      </c>
    </row>
    <row r="290" spans="1:9" ht="45" x14ac:dyDescent="0.25">
      <c r="A290" s="7" t="s">
        <v>35</v>
      </c>
      <c r="B290" s="10" t="s">
        <v>734</v>
      </c>
      <c r="C290" s="7" t="str">
        <f>IF(ISERROR(VLOOKUP(D290,'[1]Emendas relação entre ppag loa'!$B$2:$J$138,9,FALSE))=TRUE,"",VLOOKUP(D290,'[1]Emendas relação entre ppag loa'!$B$2:$J$138,9,FALSE))</f>
        <v/>
      </c>
      <c r="D290" s="7">
        <v>177</v>
      </c>
      <c r="E290" s="7" t="s">
        <v>40</v>
      </c>
      <c r="F290" s="7" t="s">
        <v>5</v>
      </c>
    </row>
    <row r="291" spans="1:9" ht="60" x14ac:dyDescent="0.25">
      <c r="A291" s="7" t="s">
        <v>35</v>
      </c>
      <c r="B291" s="10" t="s">
        <v>735</v>
      </c>
      <c r="C291" s="7" t="str">
        <f>IF(ISERROR(VLOOKUP(D291,'[1]Emendas relação entre ppag loa'!$B$2:$J$138,9,FALSE))=TRUE,"",VLOOKUP(D291,'[1]Emendas relação entre ppag loa'!$B$2:$J$138,9,FALSE))</f>
        <v/>
      </c>
      <c r="D291" s="7">
        <v>178</v>
      </c>
      <c r="E291" s="7" t="s">
        <v>40</v>
      </c>
      <c r="F291" s="7" t="s">
        <v>5</v>
      </c>
    </row>
    <row r="292" spans="1:9" ht="45" x14ac:dyDescent="0.25">
      <c r="A292" s="7" t="s">
        <v>35</v>
      </c>
      <c r="B292" s="10" t="s">
        <v>645</v>
      </c>
      <c r="C292" s="7" t="str">
        <f>IF(ISERROR(VLOOKUP(D292,'[1]Emendas relação entre ppag loa'!$B$2:$J$138,9,FALSE))=TRUE,"",VLOOKUP(D292,'[1]Emendas relação entre ppag loa'!$B$2:$J$138,9,FALSE))</f>
        <v/>
      </c>
      <c r="D292" s="7">
        <v>184</v>
      </c>
      <c r="E292" s="7" t="s">
        <v>36</v>
      </c>
      <c r="F292" s="7" t="s">
        <v>30</v>
      </c>
    </row>
    <row r="293" spans="1:9" ht="45" x14ac:dyDescent="0.25">
      <c r="A293" s="7" t="s">
        <v>35</v>
      </c>
      <c r="B293" s="10" t="s">
        <v>646</v>
      </c>
      <c r="C293" s="7" t="str">
        <f>IF(ISERROR(VLOOKUP(D293,'[1]Emendas relação entre ppag loa'!$B$2:$J$138,9,FALSE))=TRUE,"",VLOOKUP(D293,'[1]Emendas relação entre ppag loa'!$B$2:$J$138,9,FALSE))</f>
        <v/>
      </c>
      <c r="D293" s="7">
        <v>187</v>
      </c>
      <c r="E293" s="7" t="s">
        <v>36</v>
      </c>
      <c r="F293" s="7" t="s">
        <v>30</v>
      </c>
    </row>
    <row r="294" spans="1:9" ht="45" x14ac:dyDescent="0.25">
      <c r="A294" s="7" t="s">
        <v>35</v>
      </c>
      <c r="B294" s="10" t="s">
        <v>736</v>
      </c>
      <c r="C294" s="7" t="str">
        <f>IF(ISERROR(VLOOKUP(D294,'[1]Emendas relação entre ppag loa'!$B$2:$J$138,9,FALSE))=TRUE,"",VLOOKUP(D294,'[1]Emendas relação entre ppag loa'!$B$2:$J$138,9,FALSE))</f>
        <v/>
      </c>
      <c r="D294" s="7">
        <v>191</v>
      </c>
      <c r="E294" s="7" t="s">
        <v>36</v>
      </c>
      <c r="F294" s="7" t="s">
        <v>30</v>
      </c>
      <c r="H294" s="12"/>
      <c r="I294" s="12"/>
    </row>
    <row r="295" spans="1:9" ht="45" x14ac:dyDescent="0.25">
      <c r="A295" s="7" t="s">
        <v>35</v>
      </c>
      <c r="B295" s="10" t="s">
        <v>737</v>
      </c>
      <c r="C295" s="7" t="str">
        <f>IF(ISERROR(VLOOKUP(D295,'[1]Emendas relação entre ppag loa'!$B$2:$J$138,9,FALSE))=TRUE,"",VLOOKUP(D295,'[1]Emendas relação entre ppag loa'!$B$2:$J$138,9,FALSE))</f>
        <v/>
      </c>
      <c r="D295" s="7">
        <v>194</v>
      </c>
      <c r="E295" s="7" t="s">
        <v>40</v>
      </c>
      <c r="F295" s="7" t="s">
        <v>5</v>
      </c>
      <c r="H295" s="12"/>
      <c r="I295" s="12"/>
    </row>
    <row r="296" spans="1:9" ht="45" x14ac:dyDescent="0.25">
      <c r="A296" s="7" t="s">
        <v>35</v>
      </c>
      <c r="B296" s="10" t="s">
        <v>647</v>
      </c>
      <c r="C296" s="7" t="str">
        <f>IF(ISERROR(VLOOKUP(D296,'[1]Emendas relação entre ppag loa'!$B$2:$J$138,9,FALSE))=TRUE,"",VLOOKUP(D296,'[1]Emendas relação entre ppag loa'!$B$2:$J$138,9,FALSE))</f>
        <v/>
      </c>
      <c r="D296" s="7">
        <v>195</v>
      </c>
      <c r="E296" s="7" t="s">
        <v>36</v>
      </c>
      <c r="F296" s="7" t="s">
        <v>5</v>
      </c>
      <c r="H296" s="12"/>
      <c r="I296" s="12"/>
    </row>
    <row r="297" spans="1:9" ht="45" x14ac:dyDescent="0.25">
      <c r="A297" s="7" t="s">
        <v>35</v>
      </c>
      <c r="B297" s="10" t="s">
        <v>648</v>
      </c>
      <c r="C297" s="7" t="str">
        <f>IF(ISERROR(VLOOKUP(D297,'[1]Emendas relação entre ppag loa'!$B$2:$J$138,9,FALSE))=TRUE,"",VLOOKUP(D297,'[1]Emendas relação entre ppag loa'!$B$2:$J$138,9,FALSE))</f>
        <v/>
      </c>
      <c r="D297" s="7">
        <v>196</v>
      </c>
      <c r="E297" s="7" t="s">
        <v>36</v>
      </c>
      <c r="F297" s="7" t="s">
        <v>5</v>
      </c>
    </row>
    <row r="298" spans="1:9" ht="45" x14ac:dyDescent="0.25">
      <c r="A298" s="7" t="s">
        <v>35</v>
      </c>
      <c r="B298" s="10" t="s">
        <v>649</v>
      </c>
      <c r="C298" s="7" t="str">
        <f>IF(ISERROR(VLOOKUP(D298,'[1]Emendas relação entre ppag loa'!$B$2:$J$138,9,FALSE))=TRUE,"",VLOOKUP(D298,'[1]Emendas relação entre ppag loa'!$B$2:$J$138,9,FALSE))</f>
        <v/>
      </c>
      <c r="D298" s="7">
        <v>197</v>
      </c>
      <c r="E298" s="7" t="s">
        <v>36</v>
      </c>
      <c r="F298" s="7" t="s">
        <v>5</v>
      </c>
    </row>
    <row r="299" spans="1:9" ht="45" x14ac:dyDescent="0.25">
      <c r="A299" s="7" t="s">
        <v>35</v>
      </c>
      <c r="B299" s="10" t="s">
        <v>650</v>
      </c>
      <c r="C299" s="7" t="str">
        <f>IF(ISERROR(VLOOKUP(D299,'[1]Emendas relação entre ppag loa'!$B$2:$J$138,9,FALSE))=TRUE,"",VLOOKUP(D299,'[1]Emendas relação entre ppag loa'!$B$2:$J$138,9,FALSE))</f>
        <v/>
      </c>
      <c r="D299" s="7">
        <v>198</v>
      </c>
      <c r="E299" s="7" t="s">
        <v>36</v>
      </c>
      <c r="F299" s="7" t="s">
        <v>5</v>
      </c>
    </row>
    <row r="300" spans="1:9" ht="45" x14ac:dyDescent="0.25">
      <c r="A300" s="7" t="s">
        <v>35</v>
      </c>
      <c r="B300" s="10" t="s">
        <v>738</v>
      </c>
      <c r="C300" s="7" t="str">
        <f>IF(ISERROR(VLOOKUP(D300,'[1]Emendas relação entre ppag loa'!$B$2:$J$138,9,FALSE))=TRUE,"",VLOOKUP(D300,'[1]Emendas relação entre ppag loa'!$B$2:$J$138,9,FALSE))</f>
        <v/>
      </c>
      <c r="D300" s="7">
        <v>199</v>
      </c>
      <c r="E300" s="7" t="s">
        <v>36</v>
      </c>
      <c r="F300" s="7" t="s">
        <v>8</v>
      </c>
    </row>
    <row r="301" spans="1:9" ht="45" x14ac:dyDescent="0.25">
      <c r="A301" s="7" t="s">
        <v>35</v>
      </c>
      <c r="B301" s="10" t="s">
        <v>651</v>
      </c>
      <c r="C301" s="7" t="str">
        <f>IF(ISERROR(VLOOKUP(D301,'[1]Emendas relação entre ppag loa'!$B$2:$J$138,9,FALSE))=TRUE,"",VLOOKUP(D301,'[1]Emendas relação entre ppag loa'!$B$2:$J$138,9,FALSE))</f>
        <v/>
      </c>
      <c r="D301" s="7">
        <v>200</v>
      </c>
      <c r="E301" s="7" t="s">
        <v>21</v>
      </c>
      <c r="F301" s="7" t="s">
        <v>5</v>
      </c>
    </row>
    <row r="302" spans="1:9" ht="45" x14ac:dyDescent="0.25">
      <c r="A302" s="7" t="s">
        <v>35</v>
      </c>
      <c r="B302" s="10" t="s">
        <v>652</v>
      </c>
      <c r="C302" s="7" t="str">
        <f>IF(ISERROR(VLOOKUP(D302,'[1]Emendas relação entre ppag loa'!$B$2:$J$138,9,FALSE))=TRUE,"",VLOOKUP(D302,'[1]Emendas relação entre ppag loa'!$B$2:$J$138,9,FALSE))</f>
        <v/>
      </c>
      <c r="D302" s="7">
        <v>201</v>
      </c>
      <c r="E302" s="7" t="s">
        <v>21</v>
      </c>
      <c r="F302" s="7" t="s">
        <v>5</v>
      </c>
    </row>
    <row r="303" spans="1:9" ht="75" x14ac:dyDescent="0.25">
      <c r="A303" s="7" t="s">
        <v>35</v>
      </c>
      <c r="B303" s="10" t="s">
        <v>653</v>
      </c>
      <c r="C303" s="7" t="str">
        <f>IF(ISERROR(VLOOKUP(D303,'[1]Emendas relação entre ppag loa'!$B$2:$J$138,9,FALSE))=TRUE,"",VLOOKUP(D303,'[1]Emendas relação entre ppag loa'!$B$2:$J$138,9,FALSE))</f>
        <v/>
      </c>
      <c r="D303" s="7">
        <v>202</v>
      </c>
      <c r="E303" s="7" t="s">
        <v>21</v>
      </c>
      <c r="F303" s="7" t="s">
        <v>5</v>
      </c>
    </row>
    <row r="304" spans="1:9" ht="45" x14ac:dyDescent="0.25">
      <c r="A304" s="7" t="s">
        <v>35</v>
      </c>
      <c r="B304" s="10" t="s">
        <v>669</v>
      </c>
      <c r="C304" s="7" t="str">
        <f>IF(ISERROR(VLOOKUP(D304,'[1]Emendas relação entre ppag loa'!$B$2:$J$138,9,FALSE))=TRUE,"",VLOOKUP(D304,'[1]Emendas relação entre ppag loa'!$B$2:$J$138,9,FALSE))</f>
        <v/>
      </c>
      <c r="D304" s="7">
        <v>232</v>
      </c>
      <c r="E304" s="7" t="s">
        <v>4</v>
      </c>
      <c r="F304" s="7" t="s">
        <v>8</v>
      </c>
    </row>
    <row r="305" spans="1:6" ht="45" x14ac:dyDescent="0.25">
      <c r="A305" s="7" t="s">
        <v>35</v>
      </c>
      <c r="B305" s="10" t="s">
        <v>670</v>
      </c>
      <c r="C305" s="7" t="str">
        <f>IF(ISERROR(VLOOKUP(D305,'[1]Emendas relação entre ppag loa'!$B$2:$J$138,9,FALSE))=TRUE,"",VLOOKUP(D305,'[1]Emendas relação entre ppag loa'!$B$2:$J$138,9,FALSE))</f>
        <v/>
      </c>
      <c r="D305" s="7">
        <v>233</v>
      </c>
      <c r="E305" s="7" t="s">
        <v>4</v>
      </c>
      <c r="F305" s="7" t="s">
        <v>8</v>
      </c>
    </row>
    <row r="306" spans="1:6" ht="45" x14ac:dyDescent="0.25">
      <c r="A306" s="7" t="s">
        <v>35</v>
      </c>
      <c r="B306" s="10" t="s">
        <v>672</v>
      </c>
      <c r="C306" s="7" t="str">
        <f>IF(ISERROR(VLOOKUP(D306,'[1]Emendas relação entre ppag loa'!$B$2:$J$138,9,FALSE))=TRUE,"",VLOOKUP(D306,'[1]Emendas relação entre ppag loa'!$B$2:$J$138,9,FALSE))</f>
        <v/>
      </c>
      <c r="D306" s="7">
        <v>234</v>
      </c>
      <c r="E306" s="7" t="s">
        <v>4</v>
      </c>
      <c r="F306" s="7" t="s">
        <v>8</v>
      </c>
    </row>
    <row r="307" spans="1:6" ht="60" x14ac:dyDescent="0.25">
      <c r="A307" s="7" t="s">
        <v>35</v>
      </c>
      <c r="B307" s="10" t="s">
        <v>671</v>
      </c>
      <c r="C307" s="7" t="str">
        <f>IF(ISERROR(VLOOKUP(D307,'[1]Emendas relação entre ppag loa'!$B$2:$J$138,9,FALSE))=TRUE,"",VLOOKUP(D307,'[1]Emendas relação entre ppag loa'!$B$2:$J$138,9,FALSE))</f>
        <v/>
      </c>
      <c r="D307" s="7">
        <v>235</v>
      </c>
      <c r="E307" s="7" t="s">
        <v>4</v>
      </c>
      <c r="F307" s="7" t="s">
        <v>8</v>
      </c>
    </row>
    <row r="308" spans="1:6" ht="45" x14ac:dyDescent="0.25">
      <c r="A308" s="7" t="s">
        <v>35</v>
      </c>
      <c r="B308" s="10" t="s">
        <v>673</v>
      </c>
      <c r="C308" s="7" t="str">
        <f>IF(ISERROR(VLOOKUP(D308,'[1]Emendas relação entre ppag loa'!$B$2:$J$138,9,FALSE))=TRUE,"",VLOOKUP(D308,'[1]Emendas relação entre ppag loa'!$B$2:$J$138,9,FALSE))</f>
        <v/>
      </c>
      <c r="D308" s="7">
        <v>236</v>
      </c>
      <c r="E308" s="7" t="s">
        <v>4</v>
      </c>
      <c r="F308" s="7" t="s">
        <v>8</v>
      </c>
    </row>
    <row r="309" spans="1:6" ht="60" x14ac:dyDescent="0.25">
      <c r="A309" s="7" t="s">
        <v>35</v>
      </c>
      <c r="B309" s="10" t="s">
        <v>674</v>
      </c>
      <c r="C309" s="7" t="str">
        <f>IF(ISERROR(VLOOKUP(D309,'[1]Emendas relação entre ppag loa'!$B$2:$J$138,9,FALSE))=TRUE,"",VLOOKUP(D309,'[1]Emendas relação entre ppag loa'!$B$2:$J$138,9,FALSE))</f>
        <v/>
      </c>
      <c r="D309" s="7">
        <v>237</v>
      </c>
      <c r="E309" s="7" t="s">
        <v>4</v>
      </c>
      <c r="F309" s="7" t="s">
        <v>8</v>
      </c>
    </row>
    <row r="310" spans="1:6" ht="45" x14ac:dyDescent="0.25">
      <c r="A310" s="7" t="s">
        <v>35</v>
      </c>
      <c r="B310" s="10" t="s">
        <v>675</v>
      </c>
      <c r="C310" s="7" t="str">
        <f>IF(ISERROR(VLOOKUP(D310,'[1]Emendas relação entre ppag loa'!$B$2:$J$138,9,FALSE))=TRUE,"",VLOOKUP(D310,'[1]Emendas relação entre ppag loa'!$B$2:$J$138,9,FALSE))</f>
        <v/>
      </c>
      <c r="D310" s="7">
        <v>238</v>
      </c>
      <c r="E310" s="7" t="s">
        <v>4</v>
      </c>
      <c r="F310" s="7" t="s">
        <v>8</v>
      </c>
    </row>
    <row r="311" spans="1:6" ht="60" x14ac:dyDescent="0.25">
      <c r="A311" s="7" t="s">
        <v>35</v>
      </c>
      <c r="B311" s="10" t="s">
        <v>676</v>
      </c>
      <c r="C311" s="7" t="str">
        <f>IF(ISERROR(VLOOKUP(D311,'[1]Emendas relação entre ppag loa'!$B$2:$J$138,9,FALSE))=TRUE,"",VLOOKUP(D311,'[1]Emendas relação entre ppag loa'!$B$2:$J$138,9,FALSE))</f>
        <v/>
      </c>
      <c r="D311" s="7">
        <v>239</v>
      </c>
      <c r="E311" s="7" t="s">
        <v>4</v>
      </c>
      <c r="F311" s="7" t="s">
        <v>8</v>
      </c>
    </row>
    <row r="312" spans="1:6" ht="60" x14ac:dyDescent="0.25">
      <c r="A312" s="7" t="s">
        <v>35</v>
      </c>
      <c r="B312" s="10" t="s">
        <v>677</v>
      </c>
      <c r="C312" s="7" t="str">
        <f>IF(ISERROR(VLOOKUP(D312,'[1]Emendas relação entre ppag loa'!$B$2:$J$138,9,FALSE))=TRUE,"",VLOOKUP(D312,'[1]Emendas relação entre ppag loa'!$B$2:$J$138,9,FALSE))</f>
        <v/>
      </c>
      <c r="D312" s="7">
        <v>240</v>
      </c>
      <c r="E312" s="7" t="s">
        <v>4</v>
      </c>
      <c r="F312" s="7" t="s">
        <v>8</v>
      </c>
    </row>
    <row r="313" spans="1:6" ht="60" x14ac:dyDescent="0.25">
      <c r="A313" s="7" t="s">
        <v>35</v>
      </c>
      <c r="B313" s="10" t="s">
        <v>678</v>
      </c>
      <c r="C313" s="7" t="str">
        <f>IF(ISERROR(VLOOKUP(D313,'[1]Emendas relação entre ppag loa'!$B$2:$J$138,9,FALSE))=TRUE,"",VLOOKUP(D313,'[1]Emendas relação entre ppag loa'!$B$2:$J$138,9,FALSE))</f>
        <v/>
      </c>
      <c r="D313" s="7">
        <v>241</v>
      </c>
      <c r="E313" s="7" t="s">
        <v>4</v>
      </c>
      <c r="F313" s="7" t="s">
        <v>8</v>
      </c>
    </row>
    <row r="314" spans="1:6" ht="60" x14ac:dyDescent="0.25">
      <c r="A314" s="7" t="s">
        <v>35</v>
      </c>
      <c r="B314" s="10" t="s">
        <v>679</v>
      </c>
      <c r="C314" s="7" t="str">
        <f>IF(ISERROR(VLOOKUP(D314,'[1]Emendas relação entre ppag loa'!$B$2:$J$138,9,FALSE))=TRUE,"",VLOOKUP(D314,'[1]Emendas relação entre ppag loa'!$B$2:$J$138,9,FALSE))</f>
        <v/>
      </c>
      <c r="D314" s="7">
        <v>242</v>
      </c>
      <c r="E314" s="7" t="s">
        <v>4</v>
      </c>
      <c r="F314" s="7" t="s">
        <v>5</v>
      </c>
    </row>
    <row r="315" spans="1:6" ht="45" x14ac:dyDescent="0.25">
      <c r="A315" s="7" t="s">
        <v>35</v>
      </c>
      <c r="B315" s="10" t="s">
        <v>682</v>
      </c>
      <c r="C315" s="7" t="str">
        <f>IF(ISERROR(VLOOKUP(D315,'[1]Emendas relação entre ppag loa'!$B$2:$J$138,9,FALSE))=TRUE,"",VLOOKUP(D315,'[1]Emendas relação entre ppag loa'!$B$2:$J$138,9,FALSE))</f>
        <v/>
      </c>
      <c r="D315" s="7">
        <v>272</v>
      </c>
      <c r="E315" s="7" t="s">
        <v>25</v>
      </c>
      <c r="F315" s="7" t="s">
        <v>5</v>
      </c>
    </row>
    <row r="316" spans="1:6" ht="45" x14ac:dyDescent="0.25">
      <c r="A316" s="7" t="s">
        <v>35</v>
      </c>
      <c r="B316" s="10" t="s">
        <v>683</v>
      </c>
      <c r="C316" s="7" t="str">
        <f>IF(ISERROR(VLOOKUP(D316,'[1]Emendas relação entre ppag loa'!$B$2:$J$138,9,FALSE))=TRUE,"",VLOOKUP(D316,'[1]Emendas relação entre ppag loa'!$B$2:$J$138,9,FALSE))</f>
        <v/>
      </c>
      <c r="D316" s="7">
        <v>273</v>
      </c>
      <c r="E316" s="7" t="s">
        <v>25</v>
      </c>
      <c r="F316" s="7" t="s">
        <v>8</v>
      </c>
    </row>
    <row r="317" spans="1:6" ht="45" x14ac:dyDescent="0.25">
      <c r="A317" s="7" t="s">
        <v>35</v>
      </c>
      <c r="B317" s="10" t="s">
        <v>684</v>
      </c>
      <c r="C317" s="7" t="str">
        <f>IF(ISERROR(VLOOKUP(D317,'[1]Emendas relação entre ppag loa'!$B$2:$J$138,9,FALSE))=TRUE,"",VLOOKUP(D317,'[1]Emendas relação entre ppag loa'!$B$2:$J$138,9,FALSE))</f>
        <v/>
      </c>
      <c r="D317" s="7">
        <v>274</v>
      </c>
      <c r="E317" s="7" t="s">
        <v>25</v>
      </c>
      <c r="F317" s="7" t="s">
        <v>8</v>
      </c>
    </row>
    <row r="318" spans="1:6" ht="45" x14ac:dyDescent="0.25">
      <c r="A318" s="7" t="s">
        <v>35</v>
      </c>
      <c r="B318" s="10" t="s">
        <v>685</v>
      </c>
      <c r="C318" s="7" t="str">
        <f>IF(ISERROR(VLOOKUP(D318,'[1]Emendas relação entre ppag loa'!$B$2:$J$138,9,FALSE))=TRUE,"",VLOOKUP(D318,'[1]Emendas relação entre ppag loa'!$B$2:$J$138,9,FALSE))</f>
        <v/>
      </c>
      <c r="D318" s="7">
        <v>275</v>
      </c>
      <c r="E318" s="7" t="s">
        <v>25</v>
      </c>
      <c r="F318" s="7" t="s">
        <v>5</v>
      </c>
    </row>
    <row r="319" spans="1:6" ht="30" x14ac:dyDescent="0.25">
      <c r="A319" s="7" t="s">
        <v>35</v>
      </c>
      <c r="B319" s="10" t="s">
        <v>686</v>
      </c>
      <c r="C319" s="7" t="str">
        <f>IF(ISERROR(VLOOKUP(D319,'[1]Emendas relação entre ppag loa'!$B$2:$J$138,9,FALSE))=TRUE,"",VLOOKUP(D319,'[1]Emendas relação entre ppag loa'!$B$2:$J$138,9,FALSE))</f>
        <v/>
      </c>
      <c r="D319" s="7">
        <v>276</v>
      </c>
      <c r="E319" s="7" t="s">
        <v>25</v>
      </c>
      <c r="F319" s="7" t="s">
        <v>5</v>
      </c>
    </row>
    <row r="320" spans="1:6" ht="30" x14ac:dyDescent="0.25">
      <c r="A320" s="7" t="s">
        <v>35</v>
      </c>
      <c r="B320" s="10" t="s">
        <v>687</v>
      </c>
      <c r="C320" s="7" t="str">
        <f>IF(ISERROR(VLOOKUP(D320,'[1]Emendas relação entre ppag loa'!$B$2:$J$138,9,FALSE))=TRUE,"",VLOOKUP(D320,'[1]Emendas relação entre ppag loa'!$B$2:$J$138,9,FALSE))</f>
        <v/>
      </c>
      <c r="D320" s="7">
        <v>277</v>
      </c>
      <c r="E320" s="7" t="s">
        <v>25</v>
      </c>
      <c r="F320" s="7" t="s">
        <v>5</v>
      </c>
    </row>
    <row r="321" spans="1:6" ht="30" x14ac:dyDescent="0.25">
      <c r="A321" s="7" t="s">
        <v>35</v>
      </c>
      <c r="B321" s="10" t="s">
        <v>688</v>
      </c>
      <c r="C321" s="7" t="str">
        <f>IF(ISERROR(VLOOKUP(D321,'[1]Emendas relação entre ppag loa'!$B$2:$J$138,9,FALSE))=TRUE,"",VLOOKUP(D321,'[1]Emendas relação entre ppag loa'!$B$2:$J$138,9,FALSE))</f>
        <v/>
      </c>
      <c r="D321" s="7">
        <v>279</v>
      </c>
      <c r="E321" s="7" t="s">
        <v>25</v>
      </c>
      <c r="F321" s="7" t="s">
        <v>5</v>
      </c>
    </row>
    <row r="322" spans="1:6" ht="30" x14ac:dyDescent="0.25">
      <c r="A322" s="7" t="s">
        <v>35</v>
      </c>
      <c r="B322" s="10" t="s">
        <v>689</v>
      </c>
      <c r="C322" s="7" t="str">
        <f>IF(ISERROR(VLOOKUP(D322,'[1]Emendas relação entre ppag loa'!$B$2:$J$138,9,FALSE))=TRUE,"",VLOOKUP(D322,'[1]Emendas relação entre ppag loa'!$B$2:$J$138,9,FALSE))</f>
        <v/>
      </c>
      <c r="D322" s="7">
        <v>280</v>
      </c>
      <c r="E322" s="7" t="s">
        <v>25</v>
      </c>
      <c r="F322" s="7" t="s">
        <v>5</v>
      </c>
    </row>
    <row r="323" spans="1:6" ht="60" x14ac:dyDescent="0.25">
      <c r="A323" s="7" t="s">
        <v>35</v>
      </c>
      <c r="B323" s="10" t="s">
        <v>690</v>
      </c>
      <c r="C323" s="7" t="str">
        <f>IF(ISERROR(VLOOKUP(D323,'[1]Emendas relação entre ppag loa'!$B$2:$J$138,9,FALSE))=TRUE,"",VLOOKUP(D323,'[1]Emendas relação entre ppag loa'!$B$2:$J$138,9,FALSE))</f>
        <v/>
      </c>
      <c r="D323" s="7">
        <v>287</v>
      </c>
      <c r="E323" s="7" t="s">
        <v>387</v>
      </c>
      <c r="F323" s="7" t="s">
        <v>5</v>
      </c>
    </row>
  </sheetData>
  <sortState ref="A19:I28">
    <sortCondition ref="C19:C2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topLeftCell="B2" workbookViewId="0">
      <selection activeCell="I6" sqref="I6"/>
    </sheetView>
  </sheetViews>
  <sheetFormatPr defaultColWidth="51.140625" defaultRowHeight="15" x14ac:dyDescent="0.25"/>
  <cols>
    <col min="1" max="1" width="53.85546875" bestFit="1" customWidth="1"/>
    <col min="2" max="2" width="15.140625" bestFit="1" customWidth="1"/>
    <col min="3" max="3" width="48.7109375" bestFit="1" customWidth="1"/>
    <col min="4" max="4" width="30.85546875" bestFit="1" customWidth="1"/>
    <col min="5" max="5" width="10.28515625" bestFit="1" customWidth="1"/>
    <col min="6" max="6" width="10" hidden="1" customWidth="1"/>
    <col min="7" max="7" width="10" customWidth="1"/>
    <col min="8" max="8" width="10" hidden="1" customWidth="1"/>
    <col min="9" max="20" width="10" customWidth="1"/>
  </cols>
  <sheetData>
    <row r="1" spans="1:11" x14ac:dyDescent="0.25">
      <c r="A1" s="18" t="s">
        <v>58</v>
      </c>
      <c r="B1" s="18" t="s">
        <v>59</v>
      </c>
      <c r="C1" s="1" t="s">
        <v>60</v>
      </c>
      <c r="D1" s="1" t="s">
        <v>62</v>
      </c>
      <c r="E1" s="18" t="s">
        <v>64</v>
      </c>
    </row>
    <row r="2" spans="1:11" ht="15.75" thickBot="1" x14ac:dyDescent="0.3">
      <c r="A2" s="19"/>
      <c r="B2" s="19"/>
      <c r="C2" s="2" t="s">
        <v>61</v>
      </c>
      <c r="D2" s="2" t="s">
        <v>63</v>
      </c>
      <c r="E2" s="19"/>
      <c r="G2" t="s">
        <v>378</v>
      </c>
      <c r="I2" t="s">
        <v>379</v>
      </c>
    </row>
    <row r="3" spans="1:11" ht="15.75" thickBot="1" x14ac:dyDescent="0.3">
      <c r="A3" s="3" t="s">
        <v>65</v>
      </c>
      <c r="B3" s="2" t="s">
        <v>66</v>
      </c>
      <c r="C3" s="4" t="s">
        <v>67</v>
      </c>
      <c r="D3" s="4" t="s">
        <v>68</v>
      </c>
      <c r="E3" s="4" t="s">
        <v>68</v>
      </c>
      <c r="F3" t="e">
        <f t="shared" ref="F3:F5" si="0">FIND("ao Projeto de Lei nº 427/2017",C3)</f>
        <v>#VALUE!</v>
      </c>
      <c r="G3" t="e">
        <f>VALUE(IF(ISERROR(MID(C3,F3-4,3))=TRUE,"",MID(C3,F3-4,3)))</f>
        <v>#VALUE!</v>
      </c>
      <c r="H3" t="e">
        <f t="shared" ref="H3:H5" si="1">FIND("ao Projeto de Lei nº 428/2017",C3)</f>
        <v>#VALUE!</v>
      </c>
      <c r="I3" t="str">
        <f>IF(ISERROR(MID(C3,H3-4,3))=TRUE,"",MID(C3,H3-4,3))</f>
        <v/>
      </c>
      <c r="J3" t="e">
        <f>G3</f>
        <v>#VALUE!</v>
      </c>
      <c r="K3" t="str">
        <f>B3</f>
        <v>Sugestão nº 115</v>
      </c>
    </row>
    <row r="4" spans="1:11" ht="15.75" thickBot="1" x14ac:dyDescent="0.3">
      <c r="A4" s="3" t="s">
        <v>69</v>
      </c>
      <c r="B4" s="2" t="s">
        <v>70</v>
      </c>
      <c r="C4" s="4" t="s">
        <v>71</v>
      </c>
      <c r="D4" s="4" t="s">
        <v>68</v>
      </c>
      <c r="E4" s="4" t="s">
        <v>68</v>
      </c>
      <c r="F4" t="e">
        <f t="shared" si="0"/>
        <v>#VALUE!</v>
      </c>
      <c r="G4" t="e">
        <f t="shared" ref="G4:G67" si="2">VALUE(IF(ISERROR(MID(C4,F4-4,3))=TRUE,"",MID(C4,F4-4,3)))</f>
        <v>#VALUE!</v>
      </c>
      <c r="H4" t="e">
        <f t="shared" si="1"/>
        <v>#VALUE!</v>
      </c>
      <c r="I4" t="str">
        <f t="shared" ref="I4:I67" si="3">IF(ISERROR(MID(C4,H4-4,3))=TRUE,"",MID(C4,H4-4,3))</f>
        <v/>
      </c>
      <c r="J4" t="e">
        <f t="shared" ref="J4:J67" si="4">G4</f>
        <v>#VALUE!</v>
      </c>
      <c r="K4" t="str">
        <f t="shared" ref="K4:K67" si="5">B4</f>
        <v>Sugestão nº 61</v>
      </c>
    </row>
    <row r="5" spans="1:11" ht="15.75" thickBot="1" x14ac:dyDescent="0.3">
      <c r="A5" s="15" t="s">
        <v>72</v>
      </c>
      <c r="B5" s="2" t="s">
        <v>73</v>
      </c>
      <c r="C5" s="4" t="s">
        <v>67</v>
      </c>
      <c r="D5" s="4" t="s">
        <v>68</v>
      </c>
      <c r="E5" s="4" t="s">
        <v>68</v>
      </c>
      <c r="F5" t="e">
        <f t="shared" si="0"/>
        <v>#VALUE!</v>
      </c>
      <c r="G5" t="e">
        <f t="shared" si="2"/>
        <v>#VALUE!</v>
      </c>
      <c r="H5" t="e">
        <f t="shared" si="1"/>
        <v>#VALUE!</v>
      </c>
      <c r="I5" t="str">
        <f t="shared" si="3"/>
        <v/>
      </c>
      <c r="J5" t="e">
        <f t="shared" si="4"/>
        <v>#VALUE!</v>
      </c>
      <c r="K5" t="str">
        <f t="shared" si="5"/>
        <v>Sugestão nº 104</v>
      </c>
    </row>
    <row r="6" spans="1:11" ht="30.75" thickBot="1" x14ac:dyDescent="0.3">
      <c r="A6" s="17"/>
      <c r="B6" s="2" t="s">
        <v>74</v>
      </c>
      <c r="C6" s="4" t="s">
        <v>75</v>
      </c>
      <c r="D6" s="4" t="s">
        <v>5</v>
      </c>
      <c r="E6" s="4" t="s">
        <v>5</v>
      </c>
      <c r="F6">
        <f>FIND("ao Projeto de Lei nº 427/2017",C6)</f>
        <v>29</v>
      </c>
      <c r="G6">
        <f t="shared" si="2"/>
        <v>109</v>
      </c>
      <c r="H6" t="e">
        <f>FIND("ao Projeto de Lei nº 428/2017",C6)</f>
        <v>#VALUE!</v>
      </c>
      <c r="I6" t="str">
        <f t="shared" si="3"/>
        <v/>
      </c>
      <c r="J6">
        <f t="shared" si="4"/>
        <v>109</v>
      </c>
      <c r="K6" t="str">
        <f t="shared" si="5"/>
        <v>Sugestão nº 106</v>
      </c>
    </row>
    <row r="7" spans="1:11" ht="15.75" thickBot="1" x14ac:dyDescent="0.3">
      <c r="A7" s="3" t="s">
        <v>76</v>
      </c>
      <c r="B7" s="2" t="s">
        <v>77</v>
      </c>
      <c r="C7" s="4" t="s">
        <v>71</v>
      </c>
      <c r="D7" s="4" t="s">
        <v>68</v>
      </c>
      <c r="E7" s="4" t="s">
        <v>68</v>
      </c>
      <c r="F7" t="e">
        <f t="shared" ref="F7:F70" si="6">FIND("ao Projeto de Lei nº 427/2017",C7)</f>
        <v>#VALUE!</v>
      </c>
      <c r="G7" t="e">
        <f t="shared" si="2"/>
        <v>#VALUE!</v>
      </c>
      <c r="H7" t="e">
        <f t="shared" ref="H7:H70" si="7">FIND("ao Projeto de Lei nº 428/2017",C7)</f>
        <v>#VALUE!</v>
      </c>
      <c r="I7" t="str">
        <f t="shared" si="3"/>
        <v/>
      </c>
      <c r="J7" t="e">
        <f t="shared" si="4"/>
        <v>#VALUE!</v>
      </c>
      <c r="K7" t="str">
        <f t="shared" si="5"/>
        <v>Sugestão nº 21</v>
      </c>
    </row>
    <row r="8" spans="1:11" ht="15.75" thickBot="1" x14ac:dyDescent="0.3">
      <c r="A8" s="3" t="s">
        <v>78</v>
      </c>
      <c r="B8" s="2" t="s">
        <v>79</v>
      </c>
      <c r="C8" s="4" t="s">
        <v>80</v>
      </c>
      <c r="D8" s="4" t="s">
        <v>68</v>
      </c>
      <c r="E8" s="4" t="s">
        <v>68</v>
      </c>
      <c r="F8" t="e">
        <f t="shared" si="6"/>
        <v>#VALUE!</v>
      </c>
      <c r="G8" t="e">
        <f t="shared" si="2"/>
        <v>#VALUE!</v>
      </c>
      <c r="H8" t="e">
        <f t="shared" si="7"/>
        <v>#VALUE!</v>
      </c>
      <c r="I8" t="str">
        <f t="shared" si="3"/>
        <v/>
      </c>
      <c r="J8" t="e">
        <f t="shared" si="4"/>
        <v>#VALUE!</v>
      </c>
      <c r="K8" t="str">
        <f t="shared" si="5"/>
        <v>Sugestão nº 93</v>
      </c>
    </row>
    <row r="9" spans="1:11" ht="30.75" thickBot="1" x14ac:dyDescent="0.3">
      <c r="A9" s="15" t="s">
        <v>81</v>
      </c>
      <c r="B9" s="2" t="s">
        <v>82</v>
      </c>
      <c r="C9" s="4" t="s">
        <v>83</v>
      </c>
      <c r="D9" s="4" t="s">
        <v>5</v>
      </c>
      <c r="E9" s="4" t="s">
        <v>5</v>
      </c>
      <c r="F9">
        <f t="shared" si="6"/>
        <v>28</v>
      </c>
      <c r="G9">
        <f t="shared" si="2"/>
        <v>94</v>
      </c>
      <c r="H9" t="e">
        <f t="shared" si="7"/>
        <v>#VALUE!</v>
      </c>
      <c r="I9" t="str">
        <f t="shared" si="3"/>
        <v/>
      </c>
      <c r="J9">
        <f t="shared" si="4"/>
        <v>94</v>
      </c>
      <c r="K9" t="str">
        <f t="shared" si="5"/>
        <v>Sugestão nº 26</v>
      </c>
    </row>
    <row r="10" spans="1:11" ht="45.75" thickBot="1" x14ac:dyDescent="0.3">
      <c r="A10" s="16"/>
      <c r="B10" s="2" t="s">
        <v>84</v>
      </c>
      <c r="C10" s="4" t="s">
        <v>85</v>
      </c>
      <c r="D10" s="4" t="s">
        <v>86</v>
      </c>
      <c r="E10" s="4" t="s">
        <v>86</v>
      </c>
      <c r="F10">
        <f t="shared" si="6"/>
        <v>28</v>
      </c>
      <c r="G10">
        <f t="shared" si="2"/>
        <v>95</v>
      </c>
      <c r="H10">
        <f t="shared" si="7"/>
        <v>74</v>
      </c>
      <c r="I10" t="str">
        <f t="shared" si="3"/>
        <v>293</v>
      </c>
      <c r="J10">
        <f t="shared" si="4"/>
        <v>95</v>
      </c>
      <c r="K10" t="str">
        <f t="shared" si="5"/>
        <v>Sugestão nº 27</v>
      </c>
    </row>
    <row r="11" spans="1:11" ht="45.75" thickBot="1" x14ac:dyDescent="0.3">
      <c r="A11" s="16"/>
      <c r="B11" s="2" t="s">
        <v>87</v>
      </c>
      <c r="C11" s="4" t="s">
        <v>88</v>
      </c>
      <c r="D11" s="4" t="s">
        <v>86</v>
      </c>
      <c r="E11" s="4" t="s">
        <v>86</v>
      </c>
      <c r="F11">
        <f t="shared" si="6"/>
        <v>28</v>
      </c>
      <c r="G11">
        <f t="shared" si="2"/>
        <v>96</v>
      </c>
      <c r="H11">
        <f t="shared" si="7"/>
        <v>74</v>
      </c>
      <c r="I11" t="str">
        <f t="shared" si="3"/>
        <v>294</v>
      </c>
      <c r="J11">
        <f t="shared" si="4"/>
        <v>96</v>
      </c>
      <c r="K11" t="str">
        <f t="shared" si="5"/>
        <v>Sugestão nº 28</v>
      </c>
    </row>
    <row r="12" spans="1:11" ht="15.75" thickBot="1" x14ac:dyDescent="0.3">
      <c r="A12" s="16"/>
      <c r="B12" s="2" t="s">
        <v>89</v>
      </c>
      <c r="C12" s="4" t="s">
        <v>90</v>
      </c>
      <c r="D12" s="4" t="s">
        <v>68</v>
      </c>
      <c r="E12" s="4" t="s">
        <v>68</v>
      </c>
      <c r="F12" t="e">
        <f t="shared" si="6"/>
        <v>#VALUE!</v>
      </c>
      <c r="G12" t="e">
        <f t="shared" si="2"/>
        <v>#VALUE!</v>
      </c>
      <c r="H12" t="e">
        <f t="shared" si="7"/>
        <v>#VALUE!</v>
      </c>
      <c r="I12" t="str">
        <f t="shared" si="3"/>
        <v/>
      </c>
      <c r="J12" t="e">
        <f t="shared" si="4"/>
        <v>#VALUE!</v>
      </c>
      <c r="K12" t="str">
        <f t="shared" si="5"/>
        <v>Sugestão nº 56</v>
      </c>
    </row>
    <row r="13" spans="1:11" ht="15.75" thickBot="1" x14ac:dyDescent="0.3">
      <c r="A13" s="17"/>
      <c r="B13" s="2" t="s">
        <v>91</v>
      </c>
      <c r="C13" s="4" t="s">
        <v>92</v>
      </c>
      <c r="D13" s="4" t="s">
        <v>68</v>
      </c>
      <c r="E13" s="4" t="s">
        <v>68</v>
      </c>
      <c r="F13" t="e">
        <f t="shared" si="6"/>
        <v>#VALUE!</v>
      </c>
      <c r="G13" t="e">
        <f t="shared" si="2"/>
        <v>#VALUE!</v>
      </c>
      <c r="H13" t="e">
        <f t="shared" si="7"/>
        <v>#VALUE!</v>
      </c>
      <c r="I13" t="str">
        <f t="shared" si="3"/>
        <v/>
      </c>
      <c r="J13" t="e">
        <f t="shared" si="4"/>
        <v>#VALUE!</v>
      </c>
      <c r="K13" t="str">
        <f t="shared" si="5"/>
        <v>Sugestão nº 58</v>
      </c>
    </row>
    <row r="14" spans="1:11" ht="45.75" thickBot="1" x14ac:dyDescent="0.3">
      <c r="A14" s="15" t="s">
        <v>93</v>
      </c>
      <c r="B14" s="2" t="s">
        <v>94</v>
      </c>
      <c r="C14" s="4" t="s">
        <v>95</v>
      </c>
      <c r="D14" s="4" t="s">
        <v>86</v>
      </c>
      <c r="E14" s="4" t="s">
        <v>86</v>
      </c>
      <c r="F14">
        <f t="shared" si="6"/>
        <v>29</v>
      </c>
      <c r="G14">
        <f t="shared" si="2"/>
        <v>113</v>
      </c>
      <c r="H14">
        <f t="shared" si="7"/>
        <v>75</v>
      </c>
      <c r="I14" t="str">
        <f t="shared" si="3"/>
        <v>290</v>
      </c>
      <c r="J14">
        <f t="shared" si="4"/>
        <v>113</v>
      </c>
      <c r="K14" t="str">
        <f t="shared" si="5"/>
        <v>Sugestão nº 121</v>
      </c>
    </row>
    <row r="15" spans="1:11" ht="15.75" thickBot="1" x14ac:dyDescent="0.3">
      <c r="A15" s="17"/>
      <c r="B15" s="2" t="s">
        <v>96</v>
      </c>
      <c r="C15" s="4" t="s">
        <v>67</v>
      </c>
      <c r="D15" s="4" t="s">
        <v>68</v>
      </c>
      <c r="E15" s="4" t="s">
        <v>68</v>
      </c>
      <c r="F15" t="e">
        <f t="shared" si="6"/>
        <v>#VALUE!</v>
      </c>
      <c r="G15" t="e">
        <f t="shared" si="2"/>
        <v>#VALUE!</v>
      </c>
      <c r="H15" t="e">
        <f t="shared" si="7"/>
        <v>#VALUE!</v>
      </c>
      <c r="I15" t="str">
        <f t="shared" si="3"/>
        <v/>
      </c>
      <c r="J15" t="e">
        <f t="shared" si="4"/>
        <v>#VALUE!</v>
      </c>
      <c r="K15" t="str">
        <f t="shared" si="5"/>
        <v>Sugestão nº 124</v>
      </c>
    </row>
    <row r="16" spans="1:11" ht="15.75" thickBot="1" x14ac:dyDescent="0.3">
      <c r="A16" s="3" t="s">
        <v>97</v>
      </c>
      <c r="B16" s="2" t="s">
        <v>98</v>
      </c>
      <c r="C16" s="4" t="s">
        <v>71</v>
      </c>
      <c r="D16" s="4" t="s">
        <v>68</v>
      </c>
      <c r="E16" s="4" t="s">
        <v>68</v>
      </c>
      <c r="F16" t="e">
        <f t="shared" si="6"/>
        <v>#VALUE!</v>
      </c>
      <c r="G16" t="e">
        <f t="shared" si="2"/>
        <v>#VALUE!</v>
      </c>
      <c r="H16" t="e">
        <f t="shared" si="7"/>
        <v>#VALUE!</v>
      </c>
      <c r="I16" t="str">
        <f t="shared" si="3"/>
        <v/>
      </c>
      <c r="J16" t="e">
        <f t="shared" si="4"/>
        <v>#VALUE!</v>
      </c>
      <c r="K16" t="str">
        <f t="shared" si="5"/>
        <v>Sugestão nº 62</v>
      </c>
    </row>
    <row r="17" spans="1:11" ht="15.75" thickBot="1" x14ac:dyDescent="0.3">
      <c r="A17" s="3" t="s">
        <v>99</v>
      </c>
      <c r="B17" s="2" t="s">
        <v>100</v>
      </c>
      <c r="C17" s="4" t="s">
        <v>71</v>
      </c>
      <c r="D17" s="4" t="s">
        <v>68</v>
      </c>
      <c r="E17" s="4" t="s">
        <v>68</v>
      </c>
      <c r="F17" t="e">
        <f t="shared" si="6"/>
        <v>#VALUE!</v>
      </c>
      <c r="G17" t="e">
        <f t="shared" si="2"/>
        <v>#VALUE!</v>
      </c>
      <c r="H17" t="e">
        <f t="shared" si="7"/>
        <v>#VALUE!</v>
      </c>
      <c r="I17" t="str">
        <f t="shared" si="3"/>
        <v/>
      </c>
      <c r="J17" t="e">
        <f t="shared" si="4"/>
        <v>#VALUE!</v>
      </c>
      <c r="K17" t="str">
        <f t="shared" si="5"/>
        <v>Sugestão nº 38</v>
      </c>
    </row>
    <row r="18" spans="1:11" x14ac:dyDescent="0.25">
      <c r="A18" s="15" t="s">
        <v>101</v>
      </c>
      <c r="B18" s="18" t="s">
        <v>102</v>
      </c>
      <c r="C18" s="5" t="s">
        <v>103</v>
      </c>
      <c r="D18" s="20" t="s">
        <v>68</v>
      </c>
      <c r="E18" s="20" t="s">
        <v>68</v>
      </c>
      <c r="F18" t="e">
        <f t="shared" si="6"/>
        <v>#VALUE!</v>
      </c>
      <c r="G18" t="e">
        <f t="shared" si="2"/>
        <v>#VALUE!</v>
      </c>
      <c r="H18" t="e">
        <f t="shared" si="7"/>
        <v>#VALUE!</v>
      </c>
      <c r="I18" t="str">
        <f t="shared" si="3"/>
        <v/>
      </c>
      <c r="J18" t="e">
        <f t="shared" si="4"/>
        <v>#VALUE!</v>
      </c>
      <c r="K18" t="str">
        <f t="shared" si="5"/>
        <v>Sugestão nº3</v>
      </c>
    </row>
    <row r="19" spans="1:11" ht="15.75" thickBot="1" x14ac:dyDescent="0.3">
      <c r="A19" s="16"/>
      <c r="B19" s="19"/>
      <c r="C19" s="4" t="s">
        <v>104</v>
      </c>
      <c r="D19" s="21"/>
      <c r="E19" s="21"/>
      <c r="F19" t="e">
        <f t="shared" si="6"/>
        <v>#VALUE!</v>
      </c>
      <c r="G19" t="e">
        <f t="shared" si="2"/>
        <v>#VALUE!</v>
      </c>
      <c r="H19" t="e">
        <f t="shared" si="7"/>
        <v>#VALUE!</v>
      </c>
      <c r="I19" t="str">
        <f t="shared" si="3"/>
        <v/>
      </c>
      <c r="J19" t="e">
        <f t="shared" si="4"/>
        <v>#VALUE!</v>
      </c>
      <c r="K19">
        <f t="shared" si="5"/>
        <v>0</v>
      </c>
    </row>
    <row r="20" spans="1:11" ht="15.75" thickBot="1" x14ac:dyDescent="0.3">
      <c r="A20" s="17"/>
      <c r="B20" s="2" t="s">
        <v>105</v>
      </c>
      <c r="C20" s="4" t="s">
        <v>106</v>
      </c>
      <c r="D20" s="4" t="s">
        <v>68</v>
      </c>
      <c r="E20" s="4" t="s">
        <v>68</v>
      </c>
      <c r="F20" t="e">
        <f t="shared" si="6"/>
        <v>#VALUE!</v>
      </c>
      <c r="G20" t="e">
        <f t="shared" si="2"/>
        <v>#VALUE!</v>
      </c>
      <c r="H20" t="e">
        <f t="shared" si="7"/>
        <v>#VALUE!</v>
      </c>
      <c r="I20" t="str">
        <f t="shared" si="3"/>
        <v/>
      </c>
      <c r="J20" t="e">
        <f t="shared" si="4"/>
        <v>#VALUE!</v>
      </c>
      <c r="K20" t="str">
        <f t="shared" si="5"/>
        <v>Sugestão nº4</v>
      </c>
    </row>
    <row r="21" spans="1:11" ht="30.75" thickBot="1" x14ac:dyDescent="0.3">
      <c r="A21" s="3" t="s">
        <v>107</v>
      </c>
      <c r="B21" s="2" t="s">
        <v>108</v>
      </c>
      <c r="C21" s="4" t="s">
        <v>109</v>
      </c>
      <c r="D21" s="4"/>
      <c r="E21" s="4"/>
      <c r="F21">
        <f t="shared" si="6"/>
        <v>29</v>
      </c>
      <c r="G21">
        <f t="shared" si="2"/>
        <v>126</v>
      </c>
      <c r="H21" t="e">
        <f t="shared" si="7"/>
        <v>#VALUE!</v>
      </c>
      <c r="I21" t="str">
        <f t="shared" si="3"/>
        <v/>
      </c>
      <c r="J21">
        <f t="shared" si="4"/>
        <v>126</v>
      </c>
      <c r="K21" t="str">
        <f t="shared" si="5"/>
        <v>Sugestão nº 167</v>
      </c>
    </row>
    <row r="22" spans="1:11" ht="15.75" thickBot="1" x14ac:dyDescent="0.3">
      <c r="A22" s="15" t="s">
        <v>110</v>
      </c>
      <c r="B22" s="2" t="s">
        <v>111</v>
      </c>
      <c r="C22" s="4" t="s">
        <v>67</v>
      </c>
      <c r="D22" s="4" t="s">
        <v>68</v>
      </c>
      <c r="E22" s="4" t="s">
        <v>68</v>
      </c>
      <c r="F22" t="e">
        <f t="shared" si="6"/>
        <v>#VALUE!</v>
      </c>
      <c r="G22" t="e">
        <f t="shared" si="2"/>
        <v>#VALUE!</v>
      </c>
      <c r="H22" t="e">
        <f t="shared" si="7"/>
        <v>#VALUE!</v>
      </c>
      <c r="I22" t="str">
        <f t="shared" si="3"/>
        <v/>
      </c>
      <c r="J22" t="e">
        <f t="shared" si="4"/>
        <v>#VALUE!</v>
      </c>
      <c r="K22" t="str">
        <f t="shared" si="5"/>
        <v>Sugestão nº 129</v>
      </c>
    </row>
    <row r="23" spans="1:11" ht="15.75" thickBot="1" x14ac:dyDescent="0.3">
      <c r="A23" s="17"/>
      <c r="B23" s="2" t="s">
        <v>112</v>
      </c>
      <c r="C23" s="4" t="s">
        <v>113</v>
      </c>
      <c r="D23" s="4" t="s">
        <v>68</v>
      </c>
      <c r="E23" s="4" t="s">
        <v>68</v>
      </c>
      <c r="F23" t="e">
        <f t="shared" si="6"/>
        <v>#VALUE!</v>
      </c>
      <c r="G23" t="e">
        <f t="shared" si="2"/>
        <v>#VALUE!</v>
      </c>
      <c r="H23" t="e">
        <f t="shared" si="7"/>
        <v>#VALUE!</v>
      </c>
      <c r="I23" t="str">
        <f t="shared" si="3"/>
        <v/>
      </c>
      <c r="J23" t="e">
        <f t="shared" si="4"/>
        <v>#VALUE!</v>
      </c>
      <c r="K23" t="str">
        <f t="shared" si="5"/>
        <v>Sugestão nº 130</v>
      </c>
    </row>
    <row r="24" spans="1:11" ht="30.75" thickBot="1" x14ac:dyDescent="0.3">
      <c r="A24" s="3" t="s">
        <v>114</v>
      </c>
      <c r="B24" s="2" t="s">
        <v>115</v>
      </c>
      <c r="C24" s="4" t="s">
        <v>67</v>
      </c>
      <c r="D24" s="4" t="s">
        <v>68</v>
      </c>
      <c r="E24" s="4" t="s">
        <v>68</v>
      </c>
      <c r="F24" t="e">
        <f t="shared" si="6"/>
        <v>#VALUE!</v>
      </c>
      <c r="G24" t="e">
        <f t="shared" si="2"/>
        <v>#VALUE!</v>
      </c>
      <c r="H24" t="e">
        <f t="shared" si="7"/>
        <v>#VALUE!</v>
      </c>
      <c r="I24" t="str">
        <f t="shared" si="3"/>
        <v/>
      </c>
      <c r="J24" t="e">
        <f t="shared" si="4"/>
        <v>#VALUE!</v>
      </c>
      <c r="K24" t="str">
        <f t="shared" si="5"/>
        <v>Sugestão nº 133</v>
      </c>
    </row>
    <row r="25" spans="1:11" ht="15.75" thickBot="1" x14ac:dyDescent="0.3">
      <c r="A25" s="3" t="s">
        <v>116</v>
      </c>
      <c r="B25" s="2" t="s">
        <v>117</v>
      </c>
      <c r="C25" s="4" t="s">
        <v>71</v>
      </c>
      <c r="D25" s="4" t="s">
        <v>68</v>
      </c>
      <c r="E25" s="4" t="s">
        <v>68</v>
      </c>
      <c r="F25" t="e">
        <f t="shared" si="6"/>
        <v>#VALUE!</v>
      </c>
      <c r="G25" t="e">
        <f t="shared" si="2"/>
        <v>#VALUE!</v>
      </c>
      <c r="H25" t="e">
        <f t="shared" si="7"/>
        <v>#VALUE!</v>
      </c>
      <c r="I25" t="str">
        <f t="shared" si="3"/>
        <v/>
      </c>
      <c r="J25" t="e">
        <f t="shared" si="4"/>
        <v>#VALUE!</v>
      </c>
      <c r="K25" t="str">
        <f t="shared" si="5"/>
        <v>Sugestão nº17</v>
      </c>
    </row>
    <row r="26" spans="1:11" ht="15.75" thickBot="1" x14ac:dyDescent="0.3">
      <c r="A26" s="3" t="s">
        <v>118</v>
      </c>
      <c r="B26" s="2" t="s">
        <v>119</v>
      </c>
      <c r="C26" s="4" t="s">
        <v>67</v>
      </c>
      <c r="D26" s="4" t="s">
        <v>68</v>
      </c>
      <c r="E26" s="4" t="s">
        <v>68</v>
      </c>
      <c r="F26" t="e">
        <f t="shared" si="6"/>
        <v>#VALUE!</v>
      </c>
      <c r="G26" t="e">
        <f t="shared" si="2"/>
        <v>#VALUE!</v>
      </c>
      <c r="H26" t="e">
        <f t="shared" si="7"/>
        <v>#VALUE!</v>
      </c>
      <c r="I26" t="str">
        <f t="shared" si="3"/>
        <v/>
      </c>
      <c r="J26" t="e">
        <f t="shared" si="4"/>
        <v>#VALUE!</v>
      </c>
      <c r="K26" t="str">
        <f t="shared" si="5"/>
        <v>Sugestão nº 84</v>
      </c>
    </row>
    <row r="27" spans="1:11" ht="15.75" thickBot="1" x14ac:dyDescent="0.3">
      <c r="A27" s="3" t="s">
        <v>120</v>
      </c>
      <c r="B27" s="2" t="s">
        <v>121</v>
      </c>
      <c r="C27" s="4" t="s">
        <v>71</v>
      </c>
      <c r="D27" s="4" t="s">
        <v>68</v>
      </c>
      <c r="E27" s="4" t="s">
        <v>68</v>
      </c>
      <c r="F27" t="e">
        <f t="shared" si="6"/>
        <v>#VALUE!</v>
      </c>
      <c r="G27" t="e">
        <f t="shared" si="2"/>
        <v>#VALUE!</v>
      </c>
      <c r="H27" t="e">
        <f t="shared" si="7"/>
        <v>#VALUE!</v>
      </c>
      <c r="I27" t="str">
        <f t="shared" si="3"/>
        <v/>
      </c>
      <c r="J27" t="e">
        <f t="shared" si="4"/>
        <v>#VALUE!</v>
      </c>
      <c r="K27" t="str">
        <f t="shared" si="5"/>
        <v>Sugestão nº 63</v>
      </c>
    </row>
    <row r="28" spans="1:11" ht="15.75" thickBot="1" x14ac:dyDescent="0.3">
      <c r="A28" s="3" t="s">
        <v>122</v>
      </c>
      <c r="B28" s="2" t="s">
        <v>123</v>
      </c>
      <c r="C28" s="4" t="s">
        <v>71</v>
      </c>
      <c r="D28" s="4" t="s">
        <v>68</v>
      </c>
      <c r="E28" s="4" t="s">
        <v>68</v>
      </c>
      <c r="F28" t="e">
        <f t="shared" si="6"/>
        <v>#VALUE!</v>
      </c>
      <c r="G28" t="e">
        <f t="shared" si="2"/>
        <v>#VALUE!</v>
      </c>
      <c r="H28" t="e">
        <f t="shared" si="7"/>
        <v>#VALUE!</v>
      </c>
      <c r="I28" t="str">
        <f t="shared" si="3"/>
        <v/>
      </c>
      <c r="J28" t="e">
        <f t="shared" si="4"/>
        <v>#VALUE!</v>
      </c>
      <c r="K28" t="str">
        <f t="shared" si="5"/>
        <v>Sugestão nº7</v>
      </c>
    </row>
    <row r="29" spans="1:11" ht="15.75" thickBot="1" x14ac:dyDescent="0.3">
      <c r="A29" s="15" t="s">
        <v>124</v>
      </c>
      <c r="B29" s="2" t="s">
        <v>125</v>
      </c>
      <c r="C29" s="4" t="s">
        <v>67</v>
      </c>
      <c r="D29" s="4" t="s">
        <v>68</v>
      </c>
      <c r="E29" s="4" t="s">
        <v>68</v>
      </c>
      <c r="F29" t="e">
        <f t="shared" si="6"/>
        <v>#VALUE!</v>
      </c>
      <c r="G29" t="e">
        <f t="shared" si="2"/>
        <v>#VALUE!</v>
      </c>
      <c r="H29" t="e">
        <f t="shared" si="7"/>
        <v>#VALUE!</v>
      </c>
      <c r="I29" t="str">
        <f t="shared" si="3"/>
        <v/>
      </c>
      <c r="J29" t="e">
        <f t="shared" si="4"/>
        <v>#VALUE!</v>
      </c>
      <c r="K29" t="str">
        <f t="shared" si="5"/>
        <v>Sugestão nº 68</v>
      </c>
    </row>
    <row r="30" spans="1:11" ht="15.75" thickBot="1" x14ac:dyDescent="0.3">
      <c r="A30" s="16"/>
      <c r="B30" s="2" t="s">
        <v>126</v>
      </c>
      <c r="C30" s="4" t="s">
        <v>67</v>
      </c>
      <c r="D30" s="4" t="s">
        <v>68</v>
      </c>
      <c r="E30" s="4" t="s">
        <v>68</v>
      </c>
      <c r="F30" t="e">
        <f t="shared" si="6"/>
        <v>#VALUE!</v>
      </c>
      <c r="G30" t="e">
        <f t="shared" si="2"/>
        <v>#VALUE!</v>
      </c>
      <c r="H30" t="e">
        <f t="shared" si="7"/>
        <v>#VALUE!</v>
      </c>
      <c r="I30" t="str">
        <f t="shared" si="3"/>
        <v/>
      </c>
      <c r="J30" t="e">
        <f t="shared" si="4"/>
        <v>#VALUE!</v>
      </c>
      <c r="K30" t="str">
        <f t="shared" si="5"/>
        <v>Sugestão nº 71</v>
      </c>
    </row>
    <row r="31" spans="1:11" ht="30.75" thickBot="1" x14ac:dyDescent="0.3">
      <c r="A31" s="16"/>
      <c r="B31" s="2" t="s">
        <v>127</v>
      </c>
      <c r="C31" s="4" t="s">
        <v>128</v>
      </c>
      <c r="D31" s="4" t="s">
        <v>86</v>
      </c>
      <c r="E31" s="4" t="s">
        <v>86</v>
      </c>
      <c r="F31">
        <f t="shared" si="6"/>
        <v>29</v>
      </c>
      <c r="G31">
        <f t="shared" si="2"/>
        <v>102</v>
      </c>
      <c r="H31">
        <f t="shared" si="7"/>
        <v>72</v>
      </c>
      <c r="I31" t="str">
        <f t="shared" si="3"/>
        <v>286</v>
      </c>
      <c r="J31">
        <f t="shared" si="4"/>
        <v>102</v>
      </c>
      <c r="K31" t="str">
        <f t="shared" si="5"/>
        <v>Sugestão nº 73</v>
      </c>
    </row>
    <row r="32" spans="1:11" ht="30.75" thickBot="1" x14ac:dyDescent="0.3">
      <c r="A32" s="16"/>
      <c r="B32" s="2" t="s">
        <v>129</v>
      </c>
      <c r="C32" s="4" t="s">
        <v>130</v>
      </c>
      <c r="D32" s="4" t="s">
        <v>5</v>
      </c>
      <c r="E32" s="4" t="s">
        <v>5</v>
      </c>
      <c r="F32">
        <f t="shared" si="6"/>
        <v>29</v>
      </c>
      <c r="G32">
        <f t="shared" si="2"/>
        <v>103</v>
      </c>
      <c r="H32" t="e">
        <f t="shared" si="7"/>
        <v>#VALUE!</v>
      </c>
      <c r="I32" t="str">
        <f t="shared" si="3"/>
        <v/>
      </c>
      <c r="J32">
        <f t="shared" si="4"/>
        <v>103</v>
      </c>
      <c r="K32" t="str">
        <f t="shared" si="5"/>
        <v>Sugestão nº 75</v>
      </c>
    </row>
    <row r="33" spans="1:11" ht="15.75" thickBot="1" x14ac:dyDescent="0.3">
      <c r="A33" s="16"/>
      <c r="B33" s="2" t="s">
        <v>131</v>
      </c>
      <c r="C33" s="4" t="s">
        <v>67</v>
      </c>
      <c r="D33" s="4" t="s">
        <v>68</v>
      </c>
      <c r="E33" s="4" t="s">
        <v>68</v>
      </c>
      <c r="F33" t="e">
        <f t="shared" si="6"/>
        <v>#VALUE!</v>
      </c>
      <c r="G33" t="e">
        <f t="shared" si="2"/>
        <v>#VALUE!</v>
      </c>
      <c r="H33" t="e">
        <f t="shared" si="7"/>
        <v>#VALUE!</v>
      </c>
      <c r="I33" t="str">
        <f t="shared" si="3"/>
        <v/>
      </c>
      <c r="J33" t="e">
        <f t="shared" si="4"/>
        <v>#VALUE!</v>
      </c>
      <c r="K33" t="str">
        <f t="shared" si="5"/>
        <v>Sugestão nº 88</v>
      </c>
    </row>
    <row r="34" spans="1:11" ht="30.75" thickBot="1" x14ac:dyDescent="0.3">
      <c r="A34" s="17"/>
      <c r="B34" s="2" t="s">
        <v>132</v>
      </c>
      <c r="C34" s="4" t="s">
        <v>133</v>
      </c>
      <c r="D34" s="4" t="s">
        <v>5</v>
      </c>
      <c r="E34" s="4" t="s">
        <v>5</v>
      </c>
      <c r="F34">
        <f t="shared" si="6"/>
        <v>29</v>
      </c>
      <c r="G34">
        <f t="shared" si="2"/>
        <v>104</v>
      </c>
      <c r="H34" t="e">
        <f t="shared" si="7"/>
        <v>#VALUE!</v>
      </c>
      <c r="I34" t="str">
        <f t="shared" si="3"/>
        <v/>
      </c>
      <c r="J34">
        <f t="shared" si="4"/>
        <v>104</v>
      </c>
      <c r="K34" t="str">
        <f t="shared" si="5"/>
        <v>Sugestão nº 90</v>
      </c>
    </row>
    <row r="35" spans="1:11" ht="15.75" thickBot="1" x14ac:dyDescent="0.3">
      <c r="A35" s="3" t="s">
        <v>134</v>
      </c>
      <c r="B35" s="2" t="s">
        <v>135</v>
      </c>
      <c r="C35" s="4" t="s">
        <v>71</v>
      </c>
      <c r="D35" s="4" t="s">
        <v>68</v>
      </c>
      <c r="E35" s="4" t="s">
        <v>68</v>
      </c>
      <c r="F35" t="e">
        <f t="shared" si="6"/>
        <v>#VALUE!</v>
      </c>
      <c r="G35" t="e">
        <f t="shared" si="2"/>
        <v>#VALUE!</v>
      </c>
      <c r="H35" t="e">
        <f t="shared" si="7"/>
        <v>#VALUE!</v>
      </c>
      <c r="I35" t="str">
        <f t="shared" si="3"/>
        <v/>
      </c>
      <c r="J35" t="e">
        <f t="shared" si="4"/>
        <v>#VALUE!</v>
      </c>
      <c r="K35" t="str">
        <f t="shared" si="5"/>
        <v>Sugestão nº 43</v>
      </c>
    </row>
    <row r="36" spans="1:11" ht="45.75" thickBot="1" x14ac:dyDescent="0.3">
      <c r="A36" s="15" t="s">
        <v>136</v>
      </c>
      <c r="B36" s="2" t="s">
        <v>137</v>
      </c>
      <c r="C36" s="4" t="s">
        <v>138</v>
      </c>
      <c r="D36" s="4" t="s">
        <v>86</v>
      </c>
      <c r="E36" s="4" t="s">
        <v>86</v>
      </c>
      <c r="F36">
        <f t="shared" si="6"/>
        <v>29</v>
      </c>
      <c r="G36">
        <f t="shared" si="2"/>
        <v>106</v>
      </c>
      <c r="H36">
        <f t="shared" si="7"/>
        <v>75</v>
      </c>
      <c r="I36" t="str">
        <f t="shared" si="3"/>
        <v>289</v>
      </c>
      <c r="J36">
        <f t="shared" si="4"/>
        <v>106</v>
      </c>
      <c r="K36" t="str">
        <f t="shared" si="5"/>
        <v>Sugestão nº 95</v>
      </c>
    </row>
    <row r="37" spans="1:11" ht="15.75" thickBot="1" x14ac:dyDescent="0.3">
      <c r="A37" s="16"/>
      <c r="B37" s="2" t="s">
        <v>139</v>
      </c>
      <c r="C37" s="4" t="s">
        <v>67</v>
      </c>
      <c r="D37" s="4" t="s">
        <v>68</v>
      </c>
      <c r="E37" s="4" t="s">
        <v>68</v>
      </c>
      <c r="F37" t="e">
        <f t="shared" si="6"/>
        <v>#VALUE!</v>
      </c>
      <c r="G37" t="e">
        <f t="shared" si="2"/>
        <v>#VALUE!</v>
      </c>
      <c r="H37" t="e">
        <f t="shared" si="7"/>
        <v>#VALUE!</v>
      </c>
      <c r="I37" t="str">
        <f t="shared" si="3"/>
        <v/>
      </c>
      <c r="J37" t="e">
        <f t="shared" si="4"/>
        <v>#VALUE!</v>
      </c>
      <c r="K37" t="str">
        <f t="shared" si="5"/>
        <v>Sugestão nº 97</v>
      </c>
    </row>
    <row r="38" spans="1:11" ht="30.75" thickBot="1" x14ac:dyDescent="0.3">
      <c r="A38" s="17"/>
      <c r="B38" s="2" t="s">
        <v>140</v>
      </c>
      <c r="C38" s="4" t="s">
        <v>141</v>
      </c>
      <c r="D38" s="4" t="s">
        <v>5</v>
      </c>
      <c r="E38" s="4" t="s">
        <v>5</v>
      </c>
      <c r="F38">
        <f t="shared" si="6"/>
        <v>29</v>
      </c>
      <c r="G38">
        <f t="shared" si="2"/>
        <v>108</v>
      </c>
      <c r="H38" t="e">
        <f t="shared" si="7"/>
        <v>#VALUE!</v>
      </c>
      <c r="I38" t="str">
        <f t="shared" si="3"/>
        <v/>
      </c>
      <c r="J38">
        <f t="shared" si="4"/>
        <v>108</v>
      </c>
      <c r="K38" t="str">
        <f t="shared" si="5"/>
        <v>Sugestão nº 98</v>
      </c>
    </row>
    <row r="39" spans="1:11" ht="15.75" thickBot="1" x14ac:dyDescent="0.3">
      <c r="A39" s="15" t="s">
        <v>142</v>
      </c>
      <c r="B39" s="2" t="s">
        <v>143</v>
      </c>
      <c r="C39" s="4" t="s">
        <v>67</v>
      </c>
      <c r="D39" s="4" t="s">
        <v>68</v>
      </c>
      <c r="E39" s="4" t="s">
        <v>68</v>
      </c>
      <c r="F39" t="e">
        <f t="shared" si="6"/>
        <v>#VALUE!</v>
      </c>
      <c r="G39" t="e">
        <f t="shared" si="2"/>
        <v>#VALUE!</v>
      </c>
      <c r="H39" t="e">
        <f t="shared" si="7"/>
        <v>#VALUE!</v>
      </c>
      <c r="I39" t="str">
        <f t="shared" si="3"/>
        <v/>
      </c>
      <c r="J39" t="e">
        <f t="shared" si="4"/>
        <v>#VALUE!</v>
      </c>
      <c r="K39" t="str">
        <f t="shared" si="5"/>
        <v>Sugestão nº 65</v>
      </c>
    </row>
    <row r="40" spans="1:11" ht="15.75" thickBot="1" x14ac:dyDescent="0.3">
      <c r="A40" s="16"/>
      <c r="B40" s="2" t="s">
        <v>144</v>
      </c>
      <c r="C40" s="4" t="s">
        <v>67</v>
      </c>
      <c r="D40" s="4" t="s">
        <v>68</v>
      </c>
      <c r="E40" s="4" t="s">
        <v>68</v>
      </c>
      <c r="F40" t="e">
        <f t="shared" si="6"/>
        <v>#VALUE!</v>
      </c>
      <c r="G40" t="e">
        <f t="shared" si="2"/>
        <v>#VALUE!</v>
      </c>
      <c r="H40" t="e">
        <f t="shared" si="7"/>
        <v>#VALUE!</v>
      </c>
      <c r="I40" t="str">
        <f t="shared" si="3"/>
        <v/>
      </c>
      <c r="J40" t="e">
        <f t="shared" si="4"/>
        <v>#VALUE!</v>
      </c>
      <c r="K40" t="str">
        <f t="shared" si="5"/>
        <v>Sugestão nº 66</v>
      </c>
    </row>
    <row r="41" spans="1:11" ht="15.75" thickBot="1" x14ac:dyDescent="0.3">
      <c r="A41" s="17"/>
      <c r="B41" s="2" t="s">
        <v>145</v>
      </c>
      <c r="C41" s="4" t="s">
        <v>67</v>
      </c>
      <c r="D41" s="4" t="s">
        <v>68</v>
      </c>
      <c r="E41" s="4" t="s">
        <v>68</v>
      </c>
      <c r="F41" t="e">
        <f t="shared" si="6"/>
        <v>#VALUE!</v>
      </c>
      <c r="G41" t="e">
        <f t="shared" si="2"/>
        <v>#VALUE!</v>
      </c>
      <c r="H41" t="e">
        <f t="shared" si="7"/>
        <v>#VALUE!</v>
      </c>
      <c r="I41" t="str">
        <f t="shared" si="3"/>
        <v/>
      </c>
      <c r="J41" t="e">
        <f t="shared" si="4"/>
        <v>#VALUE!</v>
      </c>
      <c r="K41" t="str">
        <f t="shared" si="5"/>
        <v>Sugestão nº 67</v>
      </c>
    </row>
    <row r="42" spans="1:11" ht="15.75" thickBot="1" x14ac:dyDescent="0.3">
      <c r="A42" s="3" t="s">
        <v>146</v>
      </c>
      <c r="B42" s="2" t="s">
        <v>147</v>
      </c>
      <c r="C42" s="4" t="s">
        <v>71</v>
      </c>
      <c r="D42" s="4" t="s">
        <v>68</v>
      </c>
      <c r="E42" s="4" t="s">
        <v>68</v>
      </c>
      <c r="F42" t="e">
        <f t="shared" si="6"/>
        <v>#VALUE!</v>
      </c>
      <c r="G42" t="e">
        <f t="shared" si="2"/>
        <v>#VALUE!</v>
      </c>
      <c r="H42" t="e">
        <f t="shared" si="7"/>
        <v>#VALUE!</v>
      </c>
      <c r="I42" t="str">
        <f t="shared" si="3"/>
        <v/>
      </c>
      <c r="J42" t="e">
        <f t="shared" si="4"/>
        <v>#VALUE!</v>
      </c>
      <c r="K42" t="str">
        <f t="shared" si="5"/>
        <v>Sugestão nº 47</v>
      </c>
    </row>
    <row r="43" spans="1:11" ht="15.75" thickBot="1" x14ac:dyDescent="0.3">
      <c r="A43" s="3" t="s">
        <v>148</v>
      </c>
      <c r="B43" s="2" t="s">
        <v>149</v>
      </c>
      <c r="C43" s="4" t="s">
        <v>67</v>
      </c>
      <c r="D43" s="4" t="s">
        <v>68</v>
      </c>
      <c r="E43" s="4" t="s">
        <v>68</v>
      </c>
      <c r="F43" t="e">
        <f t="shared" si="6"/>
        <v>#VALUE!</v>
      </c>
      <c r="G43" t="e">
        <f t="shared" si="2"/>
        <v>#VALUE!</v>
      </c>
      <c r="H43" t="e">
        <f t="shared" si="7"/>
        <v>#VALUE!</v>
      </c>
      <c r="I43" t="str">
        <f t="shared" si="3"/>
        <v/>
      </c>
      <c r="J43" t="e">
        <f t="shared" si="4"/>
        <v>#VALUE!</v>
      </c>
      <c r="K43" t="str">
        <f t="shared" si="5"/>
        <v>Sugestão nº 128</v>
      </c>
    </row>
    <row r="44" spans="1:11" ht="15.75" thickBot="1" x14ac:dyDescent="0.3">
      <c r="A44" s="15" t="s">
        <v>150</v>
      </c>
      <c r="B44" s="2" t="s">
        <v>151</v>
      </c>
      <c r="C44" s="4" t="s">
        <v>67</v>
      </c>
      <c r="D44" s="4" t="s">
        <v>68</v>
      </c>
      <c r="E44" s="4" t="s">
        <v>68</v>
      </c>
      <c r="F44" t="e">
        <f t="shared" si="6"/>
        <v>#VALUE!</v>
      </c>
      <c r="G44" t="e">
        <f t="shared" si="2"/>
        <v>#VALUE!</v>
      </c>
      <c r="H44" t="e">
        <f t="shared" si="7"/>
        <v>#VALUE!</v>
      </c>
      <c r="I44" t="str">
        <f t="shared" si="3"/>
        <v/>
      </c>
      <c r="J44" t="e">
        <f t="shared" si="4"/>
        <v>#VALUE!</v>
      </c>
      <c r="K44" t="str">
        <f t="shared" si="5"/>
        <v>Sugestão nº 123</v>
      </c>
    </row>
    <row r="45" spans="1:11" ht="15.75" thickBot="1" x14ac:dyDescent="0.3">
      <c r="A45" s="16"/>
      <c r="B45" s="2" t="s">
        <v>152</v>
      </c>
      <c r="C45" s="4" t="s">
        <v>67</v>
      </c>
      <c r="D45" s="4" t="s">
        <v>68</v>
      </c>
      <c r="E45" s="4" t="s">
        <v>68</v>
      </c>
      <c r="F45" t="e">
        <f t="shared" si="6"/>
        <v>#VALUE!</v>
      </c>
      <c r="G45" t="e">
        <f t="shared" si="2"/>
        <v>#VALUE!</v>
      </c>
      <c r="H45" t="e">
        <f t="shared" si="7"/>
        <v>#VALUE!</v>
      </c>
      <c r="I45" t="str">
        <f t="shared" si="3"/>
        <v/>
      </c>
      <c r="J45" t="e">
        <f t="shared" si="4"/>
        <v>#VALUE!</v>
      </c>
      <c r="K45" t="str">
        <f t="shared" si="5"/>
        <v>Sugestão nº 125</v>
      </c>
    </row>
    <row r="46" spans="1:11" ht="45.75" thickBot="1" x14ac:dyDescent="0.3">
      <c r="A46" s="16"/>
      <c r="B46" s="2" t="s">
        <v>153</v>
      </c>
      <c r="C46" s="4" t="s">
        <v>154</v>
      </c>
      <c r="D46" s="4" t="s">
        <v>86</v>
      </c>
      <c r="E46" s="4" t="s">
        <v>86</v>
      </c>
      <c r="F46">
        <f t="shared" si="6"/>
        <v>29</v>
      </c>
      <c r="G46">
        <f t="shared" si="2"/>
        <v>112</v>
      </c>
      <c r="H46">
        <f t="shared" si="7"/>
        <v>75</v>
      </c>
      <c r="I46" t="str">
        <f t="shared" si="3"/>
        <v>295</v>
      </c>
      <c r="J46">
        <f t="shared" si="4"/>
        <v>112</v>
      </c>
      <c r="K46" t="str">
        <f t="shared" si="5"/>
        <v>Sugestão nº 158</v>
      </c>
    </row>
    <row r="47" spans="1:11" ht="15.75" thickBot="1" x14ac:dyDescent="0.3">
      <c r="A47" s="17"/>
      <c r="B47" s="2" t="s">
        <v>155</v>
      </c>
      <c r="C47" s="4" t="s">
        <v>67</v>
      </c>
      <c r="D47" s="4" t="s">
        <v>68</v>
      </c>
      <c r="E47" s="4" t="s">
        <v>68</v>
      </c>
      <c r="F47" t="e">
        <f t="shared" si="6"/>
        <v>#VALUE!</v>
      </c>
      <c r="G47" t="e">
        <f t="shared" si="2"/>
        <v>#VALUE!</v>
      </c>
      <c r="H47" t="e">
        <f t="shared" si="7"/>
        <v>#VALUE!</v>
      </c>
      <c r="I47" t="str">
        <f t="shared" si="3"/>
        <v/>
      </c>
      <c r="J47" t="e">
        <f t="shared" si="4"/>
        <v>#VALUE!</v>
      </c>
      <c r="K47" t="str">
        <f t="shared" si="5"/>
        <v>Sugestão nº 160</v>
      </c>
    </row>
    <row r="48" spans="1:11" ht="30.75" thickBot="1" x14ac:dyDescent="0.3">
      <c r="A48" s="15" t="s">
        <v>156</v>
      </c>
      <c r="B48" s="2" t="s">
        <v>157</v>
      </c>
      <c r="C48" s="4" t="s">
        <v>158</v>
      </c>
      <c r="D48" s="4" t="s">
        <v>5</v>
      </c>
      <c r="E48" s="4" t="s">
        <v>5</v>
      </c>
      <c r="F48">
        <f t="shared" si="6"/>
        <v>28</v>
      </c>
      <c r="G48">
        <f t="shared" si="2"/>
        <v>96</v>
      </c>
      <c r="H48" t="e">
        <f t="shared" si="7"/>
        <v>#VALUE!</v>
      </c>
      <c r="I48" t="str">
        <f t="shared" si="3"/>
        <v/>
      </c>
      <c r="J48">
        <f t="shared" si="4"/>
        <v>96</v>
      </c>
      <c r="K48" t="str">
        <f t="shared" si="5"/>
        <v>Sugestão nº 31</v>
      </c>
    </row>
    <row r="49" spans="1:11" ht="30.75" thickBot="1" x14ac:dyDescent="0.3">
      <c r="A49" s="16"/>
      <c r="B49" s="2" t="s">
        <v>159</v>
      </c>
      <c r="C49" s="4" t="s">
        <v>160</v>
      </c>
      <c r="D49" s="4" t="s">
        <v>5</v>
      </c>
      <c r="E49" s="4" t="s">
        <v>5</v>
      </c>
      <c r="F49">
        <f t="shared" si="6"/>
        <v>28</v>
      </c>
      <c r="G49">
        <f t="shared" si="2"/>
        <v>98</v>
      </c>
      <c r="H49" t="e">
        <f t="shared" si="7"/>
        <v>#VALUE!</v>
      </c>
      <c r="I49" t="str">
        <f t="shared" si="3"/>
        <v/>
      </c>
      <c r="J49">
        <f t="shared" si="4"/>
        <v>98</v>
      </c>
      <c r="K49" t="str">
        <f t="shared" si="5"/>
        <v>Sugestão nº 32</v>
      </c>
    </row>
    <row r="50" spans="1:11" ht="30.75" thickBot="1" x14ac:dyDescent="0.3">
      <c r="A50" s="16"/>
      <c r="B50" s="2" t="s">
        <v>161</v>
      </c>
      <c r="C50" s="4" t="s">
        <v>162</v>
      </c>
      <c r="D50" s="4" t="s">
        <v>5</v>
      </c>
      <c r="E50" s="4" t="s">
        <v>5</v>
      </c>
      <c r="F50">
        <f t="shared" si="6"/>
        <v>29</v>
      </c>
      <c r="G50">
        <f t="shared" si="2"/>
        <v>107</v>
      </c>
      <c r="H50" t="e">
        <f t="shared" si="7"/>
        <v>#VALUE!</v>
      </c>
      <c r="I50" t="str">
        <f t="shared" si="3"/>
        <v/>
      </c>
      <c r="J50">
        <f t="shared" si="4"/>
        <v>107</v>
      </c>
      <c r="K50" t="str">
        <f t="shared" si="5"/>
        <v>Sugestão nº 96</v>
      </c>
    </row>
    <row r="51" spans="1:11" ht="15.75" thickBot="1" x14ac:dyDescent="0.3">
      <c r="A51" s="16"/>
      <c r="B51" s="2" t="s">
        <v>163</v>
      </c>
      <c r="C51" s="4" t="s">
        <v>67</v>
      </c>
      <c r="D51" s="4" t="s">
        <v>68</v>
      </c>
      <c r="E51" s="4" t="s">
        <v>68</v>
      </c>
      <c r="F51" t="e">
        <f t="shared" si="6"/>
        <v>#VALUE!</v>
      </c>
      <c r="G51" t="e">
        <f t="shared" si="2"/>
        <v>#VALUE!</v>
      </c>
      <c r="H51" t="e">
        <f t="shared" si="7"/>
        <v>#VALUE!</v>
      </c>
      <c r="I51" t="str">
        <f t="shared" si="3"/>
        <v/>
      </c>
      <c r="J51" t="e">
        <f t="shared" si="4"/>
        <v>#VALUE!</v>
      </c>
      <c r="K51" t="str">
        <f t="shared" si="5"/>
        <v>Sugestão nº 99</v>
      </c>
    </row>
    <row r="52" spans="1:11" ht="15.75" thickBot="1" x14ac:dyDescent="0.3">
      <c r="A52" s="17"/>
      <c r="B52" s="2" t="s">
        <v>164</v>
      </c>
      <c r="C52" s="4" t="s">
        <v>67</v>
      </c>
      <c r="D52" s="4" t="s">
        <v>68</v>
      </c>
      <c r="E52" s="4" t="s">
        <v>68</v>
      </c>
      <c r="F52" t="e">
        <f t="shared" si="6"/>
        <v>#VALUE!</v>
      </c>
      <c r="G52" t="e">
        <f t="shared" si="2"/>
        <v>#VALUE!</v>
      </c>
      <c r="H52" t="e">
        <f t="shared" si="7"/>
        <v>#VALUE!</v>
      </c>
      <c r="I52" t="str">
        <f t="shared" si="3"/>
        <v/>
      </c>
      <c r="J52" t="e">
        <f t="shared" si="4"/>
        <v>#VALUE!</v>
      </c>
      <c r="K52" t="str">
        <f t="shared" si="5"/>
        <v>Sugestão nº 100</v>
      </c>
    </row>
    <row r="53" spans="1:11" ht="15.75" thickBot="1" x14ac:dyDescent="0.3">
      <c r="A53" s="3" t="s">
        <v>165</v>
      </c>
      <c r="B53" s="2" t="s">
        <v>166</v>
      </c>
      <c r="C53" s="4" t="s">
        <v>71</v>
      </c>
      <c r="D53" s="4" t="s">
        <v>68</v>
      </c>
      <c r="E53" s="4" t="s">
        <v>68</v>
      </c>
      <c r="F53" t="e">
        <f t="shared" si="6"/>
        <v>#VALUE!</v>
      </c>
      <c r="G53" t="e">
        <f t="shared" si="2"/>
        <v>#VALUE!</v>
      </c>
      <c r="H53" t="e">
        <f t="shared" si="7"/>
        <v>#VALUE!</v>
      </c>
      <c r="I53" t="str">
        <f t="shared" si="3"/>
        <v/>
      </c>
      <c r="J53" t="e">
        <f t="shared" si="4"/>
        <v>#VALUE!</v>
      </c>
      <c r="K53" t="str">
        <f t="shared" si="5"/>
        <v>Sugestão nº20</v>
      </c>
    </row>
    <row r="54" spans="1:11" ht="15.75" thickBot="1" x14ac:dyDescent="0.3">
      <c r="A54" s="3" t="s">
        <v>167</v>
      </c>
      <c r="B54" s="2" t="s">
        <v>168</v>
      </c>
      <c r="C54" s="4" t="s">
        <v>71</v>
      </c>
      <c r="D54" s="4" t="s">
        <v>68</v>
      </c>
      <c r="E54" s="4" t="s">
        <v>68</v>
      </c>
      <c r="F54" t="e">
        <f t="shared" si="6"/>
        <v>#VALUE!</v>
      </c>
      <c r="G54" t="e">
        <f t="shared" si="2"/>
        <v>#VALUE!</v>
      </c>
      <c r="H54" t="e">
        <f t="shared" si="7"/>
        <v>#VALUE!</v>
      </c>
      <c r="I54" t="str">
        <f t="shared" si="3"/>
        <v/>
      </c>
      <c r="J54" t="e">
        <f t="shared" si="4"/>
        <v>#VALUE!</v>
      </c>
      <c r="K54" t="str">
        <f t="shared" si="5"/>
        <v>Sugestão nº 51</v>
      </c>
    </row>
    <row r="55" spans="1:11" ht="15.75" thickBot="1" x14ac:dyDescent="0.3">
      <c r="A55" s="15" t="s">
        <v>169</v>
      </c>
      <c r="B55" s="2" t="s">
        <v>170</v>
      </c>
      <c r="C55" s="4" t="s">
        <v>67</v>
      </c>
      <c r="D55" s="4" t="s">
        <v>68</v>
      </c>
      <c r="E55" s="4" t="s">
        <v>68</v>
      </c>
      <c r="F55" t="e">
        <f t="shared" si="6"/>
        <v>#VALUE!</v>
      </c>
      <c r="G55" t="e">
        <f t="shared" si="2"/>
        <v>#VALUE!</v>
      </c>
      <c r="H55" t="e">
        <f t="shared" si="7"/>
        <v>#VALUE!</v>
      </c>
      <c r="I55" t="str">
        <f t="shared" si="3"/>
        <v/>
      </c>
      <c r="J55" t="e">
        <f t="shared" si="4"/>
        <v>#VALUE!</v>
      </c>
      <c r="K55" t="str">
        <f t="shared" si="5"/>
        <v>Sugestão nº 76</v>
      </c>
    </row>
    <row r="56" spans="1:11" ht="15.75" thickBot="1" x14ac:dyDescent="0.3">
      <c r="A56" s="16"/>
      <c r="B56" s="2" t="s">
        <v>171</v>
      </c>
      <c r="C56" s="4" t="s">
        <v>67</v>
      </c>
      <c r="D56" s="4" t="s">
        <v>68</v>
      </c>
      <c r="E56" s="4" t="s">
        <v>68</v>
      </c>
      <c r="F56" t="e">
        <f t="shared" si="6"/>
        <v>#VALUE!</v>
      </c>
      <c r="G56" t="e">
        <f t="shared" si="2"/>
        <v>#VALUE!</v>
      </c>
      <c r="H56" t="e">
        <f t="shared" si="7"/>
        <v>#VALUE!</v>
      </c>
      <c r="I56" t="str">
        <f t="shared" si="3"/>
        <v/>
      </c>
      <c r="J56" t="e">
        <f t="shared" si="4"/>
        <v>#VALUE!</v>
      </c>
      <c r="K56" t="str">
        <f t="shared" si="5"/>
        <v>Sugestão nº 81</v>
      </c>
    </row>
    <row r="57" spans="1:11" ht="15.75" thickBot="1" x14ac:dyDescent="0.3">
      <c r="A57" s="16"/>
      <c r="B57" s="2" t="s">
        <v>172</v>
      </c>
      <c r="C57" s="4" t="s">
        <v>67</v>
      </c>
      <c r="D57" s="4" t="s">
        <v>68</v>
      </c>
      <c r="E57" s="4" t="s">
        <v>68</v>
      </c>
      <c r="F57" t="e">
        <f t="shared" si="6"/>
        <v>#VALUE!</v>
      </c>
      <c r="G57" t="e">
        <f t="shared" si="2"/>
        <v>#VALUE!</v>
      </c>
      <c r="H57" t="e">
        <f t="shared" si="7"/>
        <v>#VALUE!</v>
      </c>
      <c r="I57" t="str">
        <f t="shared" si="3"/>
        <v/>
      </c>
      <c r="J57" t="e">
        <f t="shared" si="4"/>
        <v>#VALUE!</v>
      </c>
      <c r="K57" t="str">
        <f t="shared" si="5"/>
        <v>Sugestão nº 82</v>
      </c>
    </row>
    <row r="58" spans="1:11" ht="15.75" thickBot="1" x14ac:dyDescent="0.3">
      <c r="A58" s="16"/>
      <c r="B58" s="2" t="s">
        <v>173</v>
      </c>
      <c r="C58" s="4" t="s">
        <v>67</v>
      </c>
      <c r="D58" s="4" t="s">
        <v>68</v>
      </c>
      <c r="E58" s="4" t="s">
        <v>68</v>
      </c>
      <c r="F58" t="e">
        <f t="shared" si="6"/>
        <v>#VALUE!</v>
      </c>
      <c r="G58" t="e">
        <f t="shared" si="2"/>
        <v>#VALUE!</v>
      </c>
      <c r="H58" t="e">
        <f t="shared" si="7"/>
        <v>#VALUE!</v>
      </c>
      <c r="I58" t="str">
        <f t="shared" si="3"/>
        <v/>
      </c>
      <c r="J58" t="e">
        <f t="shared" si="4"/>
        <v>#VALUE!</v>
      </c>
      <c r="K58" t="str">
        <f t="shared" si="5"/>
        <v>Sugestão nº 87</v>
      </c>
    </row>
    <row r="59" spans="1:11" ht="15.75" thickBot="1" x14ac:dyDescent="0.3">
      <c r="A59" s="16"/>
      <c r="B59" s="2" t="s">
        <v>174</v>
      </c>
      <c r="C59" s="4" t="s">
        <v>67</v>
      </c>
      <c r="D59" s="4" t="s">
        <v>68</v>
      </c>
      <c r="E59" s="4" t="s">
        <v>68</v>
      </c>
      <c r="F59" t="e">
        <f t="shared" si="6"/>
        <v>#VALUE!</v>
      </c>
      <c r="G59" t="e">
        <f t="shared" si="2"/>
        <v>#VALUE!</v>
      </c>
      <c r="H59" t="e">
        <f t="shared" si="7"/>
        <v>#VALUE!</v>
      </c>
      <c r="I59" t="str">
        <f t="shared" si="3"/>
        <v/>
      </c>
      <c r="J59" t="e">
        <f t="shared" si="4"/>
        <v>#VALUE!</v>
      </c>
      <c r="K59" t="str">
        <f t="shared" si="5"/>
        <v>Sugestão nº 92</v>
      </c>
    </row>
    <row r="60" spans="1:11" ht="45.75" thickBot="1" x14ac:dyDescent="0.3">
      <c r="A60" s="17"/>
      <c r="B60" s="2" t="s">
        <v>175</v>
      </c>
      <c r="C60" s="4" t="s">
        <v>176</v>
      </c>
      <c r="D60" s="4" t="s">
        <v>86</v>
      </c>
      <c r="E60" s="4" t="s">
        <v>86</v>
      </c>
      <c r="F60">
        <f t="shared" si="6"/>
        <v>29</v>
      </c>
      <c r="G60">
        <f t="shared" si="2"/>
        <v>105</v>
      </c>
      <c r="H60">
        <f t="shared" si="7"/>
        <v>75</v>
      </c>
      <c r="I60" t="str">
        <f t="shared" si="3"/>
        <v>288</v>
      </c>
      <c r="J60">
        <f t="shared" si="4"/>
        <v>105</v>
      </c>
      <c r="K60" t="str">
        <f t="shared" si="5"/>
        <v>Sugestão nº 94</v>
      </c>
    </row>
    <row r="61" spans="1:11" ht="15.75" thickBot="1" x14ac:dyDescent="0.3">
      <c r="A61" s="3" t="s">
        <v>177</v>
      </c>
      <c r="B61" s="2" t="s">
        <v>178</v>
      </c>
      <c r="C61" s="4" t="s">
        <v>67</v>
      </c>
      <c r="D61" s="4" t="s">
        <v>68</v>
      </c>
      <c r="E61" s="4" t="s">
        <v>68</v>
      </c>
      <c r="F61" t="e">
        <f t="shared" si="6"/>
        <v>#VALUE!</v>
      </c>
      <c r="G61" t="e">
        <f t="shared" si="2"/>
        <v>#VALUE!</v>
      </c>
      <c r="H61" t="e">
        <f t="shared" si="7"/>
        <v>#VALUE!</v>
      </c>
      <c r="I61" t="str">
        <f t="shared" si="3"/>
        <v/>
      </c>
      <c r="J61" t="e">
        <f t="shared" si="4"/>
        <v>#VALUE!</v>
      </c>
      <c r="K61" t="str">
        <f t="shared" si="5"/>
        <v>Sugestão nº 101</v>
      </c>
    </row>
    <row r="62" spans="1:11" ht="15.75" thickBot="1" x14ac:dyDescent="0.3">
      <c r="A62" s="3" t="s">
        <v>179</v>
      </c>
      <c r="B62" s="2" t="s">
        <v>180</v>
      </c>
      <c r="C62" s="4" t="s">
        <v>71</v>
      </c>
      <c r="D62" s="4" t="s">
        <v>68</v>
      </c>
      <c r="E62" s="4" t="s">
        <v>68</v>
      </c>
      <c r="F62" t="e">
        <f t="shared" si="6"/>
        <v>#VALUE!</v>
      </c>
      <c r="G62" t="e">
        <f t="shared" si="2"/>
        <v>#VALUE!</v>
      </c>
      <c r="H62" t="e">
        <f t="shared" si="7"/>
        <v>#VALUE!</v>
      </c>
      <c r="I62" t="str">
        <f t="shared" si="3"/>
        <v/>
      </c>
      <c r="J62" t="e">
        <f t="shared" si="4"/>
        <v>#VALUE!</v>
      </c>
      <c r="K62" t="str">
        <f t="shared" si="5"/>
        <v>Sugestão nº19</v>
      </c>
    </row>
    <row r="63" spans="1:11" ht="30.75" thickBot="1" x14ac:dyDescent="0.3">
      <c r="A63" s="15" t="s">
        <v>181</v>
      </c>
      <c r="B63" s="2" t="s">
        <v>182</v>
      </c>
      <c r="C63" s="4" t="s">
        <v>183</v>
      </c>
      <c r="D63" s="4" t="s">
        <v>5</v>
      </c>
      <c r="E63" s="4" t="s">
        <v>5</v>
      </c>
      <c r="F63">
        <f t="shared" si="6"/>
        <v>29</v>
      </c>
      <c r="G63">
        <f t="shared" si="2"/>
        <v>119</v>
      </c>
      <c r="H63" t="e">
        <f t="shared" si="7"/>
        <v>#VALUE!</v>
      </c>
      <c r="I63" t="str">
        <f t="shared" si="3"/>
        <v/>
      </c>
      <c r="J63">
        <f t="shared" si="4"/>
        <v>119</v>
      </c>
      <c r="K63" t="str">
        <f t="shared" si="5"/>
        <v>Sugestão nº 148</v>
      </c>
    </row>
    <row r="64" spans="1:11" ht="30.75" thickBot="1" x14ac:dyDescent="0.3">
      <c r="A64" s="17"/>
      <c r="B64" s="2" t="s">
        <v>184</v>
      </c>
      <c r="C64" s="4" t="s">
        <v>185</v>
      </c>
      <c r="D64" s="4" t="s">
        <v>5</v>
      </c>
      <c r="E64" s="4" t="s">
        <v>5</v>
      </c>
      <c r="F64">
        <f t="shared" si="6"/>
        <v>29</v>
      </c>
      <c r="G64">
        <f t="shared" si="2"/>
        <v>120</v>
      </c>
      <c r="H64" t="e">
        <f t="shared" si="7"/>
        <v>#VALUE!</v>
      </c>
      <c r="I64" t="str">
        <f t="shared" si="3"/>
        <v/>
      </c>
      <c r="J64">
        <f t="shared" si="4"/>
        <v>120</v>
      </c>
      <c r="K64" t="str">
        <f t="shared" si="5"/>
        <v>Sugestão nº 149</v>
      </c>
    </row>
    <row r="65" spans="1:11" ht="30.75" thickBot="1" x14ac:dyDescent="0.3">
      <c r="A65" s="3" t="s">
        <v>186</v>
      </c>
      <c r="B65" s="2" t="s">
        <v>187</v>
      </c>
      <c r="C65" s="4" t="s">
        <v>188</v>
      </c>
      <c r="D65" s="4" t="s">
        <v>5</v>
      </c>
      <c r="E65" s="4" t="s">
        <v>5</v>
      </c>
      <c r="F65" t="e">
        <f t="shared" si="6"/>
        <v>#VALUE!</v>
      </c>
      <c r="G65" t="e">
        <f t="shared" si="2"/>
        <v>#VALUE!</v>
      </c>
      <c r="H65">
        <f t="shared" si="7"/>
        <v>29</v>
      </c>
      <c r="I65" t="str">
        <f t="shared" si="3"/>
        <v>287</v>
      </c>
      <c r="J65" t="e">
        <f t="shared" si="4"/>
        <v>#VALUE!</v>
      </c>
      <c r="K65" t="str">
        <f t="shared" si="5"/>
        <v>Sugestão nº 52</v>
      </c>
    </row>
    <row r="66" spans="1:11" ht="15.75" thickBot="1" x14ac:dyDescent="0.3">
      <c r="A66" s="15" t="s">
        <v>189</v>
      </c>
      <c r="B66" s="2" t="s">
        <v>190</v>
      </c>
      <c r="C66" s="4" t="s">
        <v>67</v>
      </c>
      <c r="D66" s="4" t="s">
        <v>68</v>
      </c>
      <c r="E66" s="4" t="s">
        <v>68</v>
      </c>
      <c r="F66" t="e">
        <f t="shared" si="6"/>
        <v>#VALUE!</v>
      </c>
      <c r="G66" t="e">
        <f t="shared" si="2"/>
        <v>#VALUE!</v>
      </c>
      <c r="H66" t="e">
        <f t="shared" si="7"/>
        <v>#VALUE!</v>
      </c>
      <c r="I66" t="str">
        <f t="shared" si="3"/>
        <v/>
      </c>
      <c r="J66" t="e">
        <f t="shared" si="4"/>
        <v>#VALUE!</v>
      </c>
      <c r="K66" t="str">
        <f t="shared" si="5"/>
        <v>Sugestão nº 105</v>
      </c>
    </row>
    <row r="67" spans="1:11" ht="15.75" thickBot="1" x14ac:dyDescent="0.3">
      <c r="A67" s="16"/>
      <c r="B67" s="2" t="s">
        <v>191</v>
      </c>
      <c r="C67" s="4" t="s">
        <v>67</v>
      </c>
      <c r="D67" s="4" t="s">
        <v>68</v>
      </c>
      <c r="E67" s="4" t="s">
        <v>68</v>
      </c>
      <c r="F67" t="e">
        <f t="shared" si="6"/>
        <v>#VALUE!</v>
      </c>
      <c r="G67" t="e">
        <f t="shared" si="2"/>
        <v>#VALUE!</v>
      </c>
      <c r="H67" t="e">
        <f t="shared" si="7"/>
        <v>#VALUE!</v>
      </c>
      <c r="I67" t="str">
        <f t="shared" si="3"/>
        <v/>
      </c>
      <c r="J67" t="e">
        <f t="shared" si="4"/>
        <v>#VALUE!</v>
      </c>
      <c r="K67" t="str">
        <f t="shared" si="5"/>
        <v>Sugestão nº 107</v>
      </c>
    </row>
    <row r="68" spans="1:11" ht="45.75" thickBot="1" x14ac:dyDescent="0.3">
      <c r="A68" s="17"/>
      <c r="B68" s="2" t="s">
        <v>192</v>
      </c>
      <c r="C68" s="4" t="s">
        <v>193</v>
      </c>
      <c r="D68" s="4" t="s">
        <v>86</v>
      </c>
      <c r="E68" s="4" t="s">
        <v>86</v>
      </c>
      <c r="F68">
        <f t="shared" si="6"/>
        <v>29</v>
      </c>
      <c r="G68">
        <f t="shared" ref="G68:G131" si="8">VALUE(IF(ISERROR(MID(C68,F68-4,3))=TRUE,"",MID(C68,F68-4,3)))</f>
        <v>110</v>
      </c>
      <c r="H68">
        <f t="shared" si="7"/>
        <v>75</v>
      </c>
      <c r="I68" t="str">
        <f t="shared" ref="I68:I131" si="9">IF(ISERROR(MID(C68,H68-4,3))=TRUE,"",MID(C68,H68-4,3))</f>
        <v>292</v>
      </c>
      <c r="J68">
        <f t="shared" ref="J68:J131" si="10">G68</f>
        <v>110</v>
      </c>
      <c r="K68" t="str">
        <f t="shared" ref="K68:K131" si="11">B68</f>
        <v>Sugestão nº 109</v>
      </c>
    </row>
    <row r="69" spans="1:11" ht="15.75" thickBot="1" x14ac:dyDescent="0.3">
      <c r="A69" s="3" t="s">
        <v>194</v>
      </c>
      <c r="B69" s="2" t="s">
        <v>195</v>
      </c>
      <c r="C69" s="4" t="s">
        <v>67</v>
      </c>
      <c r="D69" s="4" t="s">
        <v>68</v>
      </c>
      <c r="E69" s="4" t="s">
        <v>68</v>
      </c>
      <c r="F69" t="e">
        <f t="shared" si="6"/>
        <v>#VALUE!</v>
      </c>
      <c r="G69" t="e">
        <f t="shared" si="8"/>
        <v>#VALUE!</v>
      </c>
      <c r="H69" t="e">
        <f t="shared" si="7"/>
        <v>#VALUE!</v>
      </c>
      <c r="I69" t="str">
        <f t="shared" si="9"/>
        <v/>
      </c>
      <c r="J69" t="e">
        <f t="shared" si="10"/>
        <v>#VALUE!</v>
      </c>
      <c r="K69" t="str">
        <f t="shared" si="11"/>
        <v>Sugestão nº 161</v>
      </c>
    </row>
    <row r="70" spans="1:11" ht="15.75" thickBot="1" x14ac:dyDescent="0.3">
      <c r="A70" s="3" t="s">
        <v>196</v>
      </c>
      <c r="B70" s="2" t="s">
        <v>197</v>
      </c>
      <c r="C70" s="4" t="s">
        <v>71</v>
      </c>
      <c r="D70" s="4" t="s">
        <v>68</v>
      </c>
      <c r="E70" s="4" t="s">
        <v>68</v>
      </c>
      <c r="F70" t="e">
        <f t="shared" si="6"/>
        <v>#VALUE!</v>
      </c>
      <c r="G70" t="e">
        <f t="shared" si="8"/>
        <v>#VALUE!</v>
      </c>
      <c r="H70" t="e">
        <f t="shared" si="7"/>
        <v>#VALUE!</v>
      </c>
      <c r="I70" t="str">
        <f t="shared" si="9"/>
        <v/>
      </c>
      <c r="J70" t="e">
        <f t="shared" si="10"/>
        <v>#VALUE!</v>
      </c>
      <c r="K70" t="str">
        <f t="shared" si="11"/>
        <v>Sugestão nº 29</v>
      </c>
    </row>
    <row r="71" spans="1:11" ht="15.75" thickBot="1" x14ac:dyDescent="0.3">
      <c r="A71" s="15" t="s">
        <v>198</v>
      </c>
      <c r="B71" s="2" t="s">
        <v>199</v>
      </c>
      <c r="C71" s="4" t="s">
        <v>67</v>
      </c>
      <c r="D71" s="4" t="s">
        <v>68</v>
      </c>
      <c r="E71" s="4" t="s">
        <v>68</v>
      </c>
      <c r="F71" t="e">
        <f t="shared" ref="F71:F134" si="12">FIND("ao Projeto de Lei nº 427/2017",C71)</f>
        <v>#VALUE!</v>
      </c>
      <c r="G71" t="e">
        <f t="shared" si="8"/>
        <v>#VALUE!</v>
      </c>
      <c r="H71" t="e">
        <f t="shared" ref="H71:H134" si="13">FIND("ao Projeto de Lei nº 428/2017",C71)</f>
        <v>#VALUE!</v>
      </c>
      <c r="I71" t="str">
        <f t="shared" si="9"/>
        <v/>
      </c>
      <c r="J71" t="e">
        <f t="shared" si="10"/>
        <v>#VALUE!</v>
      </c>
      <c r="K71" t="str">
        <f t="shared" si="11"/>
        <v>Sugestão nº 116</v>
      </c>
    </row>
    <row r="72" spans="1:11" ht="15.75" thickBot="1" x14ac:dyDescent="0.3">
      <c r="A72" s="16"/>
      <c r="B72" s="2" t="s">
        <v>200</v>
      </c>
      <c r="C72" s="4" t="s">
        <v>201</v>
      </c>
      <c r="D72" s="4" t="s">
        <v>68</v>
      </c>
      <c r="E72" s="4" t="s">
        <v>68</v>
      </c>
      <c r="F72" t="e">
        <f t="shared" si="12"/>
        <v>#VALUE!</v>
      </c>
      <c r="G72" t="e">
        <f t="shared" si="8"/>
        <v>#VALUE!</v>
      </c>
      <c r="H72" t="e">
        <f t="shared" si="13"/>
        <v>#VALUE!</v>
      </c>
      <c r="I72" t="str">
        <f t="shared" si="9"/>
        <v/>
      </c>
      <c r="J72" t="e">
        <f t="shared" si="10"/>
        <v>#VALUE!</v>
      </c>
      <c r="K72" t="str">
        <f t="shared" si="11"/>
        <v>Sugestão nº 117</v>
      </c>
    </row>
    <row r="73" spans="1:11" ht="15.75" thickBot="1" x14ac:dyDescent="0.3">
      <c r="A73" s="16"/>
      <c r="B73" s="2" t="s">
        <v>202</v>
      </c>
      <c r="C73" s="4" t="s">
        <v>201</v>
      </c>
      <c r="D73" s="4" t="s">
        <v>68</v>
      </c>
      <c r="E73" s="4" t="s">
        <v>68</v>
      </c>
      <c r="F73" t="e">
        <f t="shared" si="12"/>
        <v>#VALUE!</v>
      </c>
      <c r="G73" t="e">
        <f t="shared" si="8"/>
        <v>#VALUE!</v>
      </c>
      <c r="H73" t="e">
        <f t="shared" si="13"/>
        <v>#VALUE!</v>
      </c>
      <c r="I73" t="str">
        <f t="shared" si="9"/>
        <v/>
      </c>
      <c r="J73" t="e">
        <f t="shared" si="10"/>
        <v>#VALUE!</v>
      </c>
      <c r="K73" t="str">
        <f t="shared" si="11"/>
        <v>Sugestão nº 119</v>
      </c>
    </row>
    <row r="74" spans="1:11" ht="30.75" thickBot="1" x14ac:dyDescent="0.3">
      <c r="A74" s="16"/>
      <c r="B74" s="2" t="s">
        <v>203</v>
      </c>
      <c r="C74" s="4" t="s">
        <v>204</v>
      </c>
      <c r="D74" s="4" t="s">
        <v>5</v>
      </c>
      <c r="E74" s="4" t="s">
        <v>5</v>
      </c>
      <c r="F74">
        <f t="shared" si="12"/>
        <v>29</v>
      </c>
      <c r="G74">
        <f t="shared" si="8"/>
        <v>112</v>
      </c>
      <c r="H74" t="e">
        <f t="shared" si="13"/>
        <v>#VALUE!</v>
      </c>
      <c r="I74" t="str">
        <f t="shared" si="9"/>
        <v/>
      </c>
      <c r="J74">
        <f t="shared" si="10"/>
        <v>112</v>
      </c>
      <c r="K74" t="str">
        <f t="shared" si="11"/>
        <v>Sugestão nº 120</v>
      </c>
    </row>
    <row r="75" spans="1:11" ht="30.75" thickBot="1" x14ac:dyDescent="0.3">
      <c r="A75" s="17"/>
      <c r="B75" s="2" t="s">
        <v>205</v>
      </c>
      <c r="C75" s="4" t="s">
        <v>206</v>
      </c>
      <c r="D75" s="4" t="s">
        <v>5</v>
      </c>
      <c r="E75" s="4" t="s">
        <v>5</v>
      </c>
      <c r="F75">
        <f t="shared" si="12"/>
        <v>29</v>
      </c>
      <c r="G75">
        <f t="shared" si="8"/>
        <v>121</v>
      </c>
      <c r="H75" t="e">
        <f t="shared" si="13"/>
        <v>#VALUE!</v>
      </c>
      <c r="I75" t="str">
        <f t="shared" si="9"/>
        <v/>
      </c>
      <c r="J75">
        <f t="shared" si="10"/>
        <v>121</v>
      </c>
      <c r="K75" t="str">
        <f t="shared" si="11"/>
        <v>Sugestão nº 150</v>
      </c>
    </row>
    <row r="76" spans="1:11" ht="15.75" thickBot="1" x14ac:dyDescent="0.3">
      <c r="A76" s="3" t="s">
        <v>207</v>
      </c>
      <c r="B76" s="2" t="s">
        <v>208</v>
      </c>
      <c r="C76" s="4" t="s">
        <v>71</v>
      </c>
      <c r="D76" s="4" t="s">
        <v>68</v>
      </c>
      <c r="E76" s="4" t="s">
        <v>68</v>
      </c>
      <c r="F76" t="e">
        <f t="shared" si="12"/>
        <v>#VALUE!</v>
      </c>
      <c r="G76" t="e">
        <f t="shared" si="8"/>
        <v>#VALUE!</v>
      </c>
      <c r="H76" t="e">
        <f t="shared" si="13"/>
        <v>#VALUE!</v>
      </c>
      <c r="I76" t="str">
        <f t="shared" si="9"/>
        <v/>
      </c>
      <c r="J76" t="e">
        <f t="shared" si="10"/>
        <v>#VALUE!</v>
      </c>
      <c r="K76" t="str">
        <f t="shared" si="11"/>
        <v>Sugestão nº 59</v>
      </c>
    </row>
    <row r="77" spans="1:11" ht="15.75" thickBot="1" x14ac:dyDescent="0.3">
      <c r="A77" s="15" t="s">
        <v>209</v>
      </c>
      <c r="B77" s="2" t="s">
        <v>210</v>
      </c>
      <c r="C77" s="4" t="s">
        <v>67</v>
      </c>
      <c r="D77" s="4" t="s">
        <v>68</v>
      </c>
      <c r="E77" s="4" t="s">
        <v>68</v>
      </c>
      <c r="F77" t="e">
        <f t="shared" si="12"/>
        <v>#VALUE!</v>
      </c>
      <c r="G77" t="e">
        <f t="shared" si="8"/>
        <v>#VALUE!</v>
      </c>
      <c r="H77" t="e">
        <f t="shared" si="13"/>
        <v>#VALUE!</v>
      </c>
      <c r="I77" t="str">
        <f t="shared" si="9"/>
        <v/>
      </c>
      <c r="J77" t="e">
        <f t="shared" si="10"/>
        <v>#VALUE!</v>
      </c>
      <c r="K77" t="str">
        <f t="shared" si="11"/>
        <v>Sugestão nº 49</v>
      </c>
    </row>
    <row r="78" spans="1:11" ht="45.75" thickBot="1" x14ac:dyDescent="0.3">
      <c r="A78" s="17"/>
      <c r="B78" s="2" t="s">
        <v>211</v>
      </c>
      <c r="C78" s="4" t="s">
        <v>212</v>
      </c>
      <c r="D78" s="4" t="s">
        <v>86</v>
      </c>
      <c r="E78" s="4" t="s">
        <v>86</v>
      </c>
      <c r="F78">
        <f t="shared" si="12"/>
        <v>29</v>
      </c>
      <c r="G78">
        <f t="shared" si="8"/>
        <v>101</v>
      </c>
      <c r="H78">
        <f t="shared" si="13"/>
        <v>75</v>
      </c>
      <c r="I78" t="str">
        <f t="shared" si="9"/>
        <v>291</v>
      </c>
      <c r="J78">
        <f t="shared" si="10"/>
        <v>101</v>
      </c>
      <c r="K78" t="str">
        <f t="shared" si="11"/>
        <v>Sugestão nº 57</v>
      </c>
    </row>
    <row r="79" spans="1:11" ht="15.75" thickBot="1" x14ac:dyDescent="0.3">
      <c r="A79" s="3" t="s">
        <v>213</v>
      </c>
      <c r="B79" s="2" t="s">
        <v>214</v>
      </c>
      <c r="C79" s="4" t="s">
        <v>67</v>
      </c>
      <c r="D79" s="4" t="s">
        <v>68</v>
      </c>
      <c r="E79" s="4" t="s">
        <v>68</v>
      </c>
      <c r="F79" t="e">
        <f t="shared" si="12"/>
        <v>#VALUE!</v>
      </c>
      <c r="G79" t="e">
        <f t="shared" si="8"/>
        <v>#VALUE!</v>
      </c>
      <c r="H79" t="e">
        <f t="shared" si="13"/>
        <v>#VALUE!</v>
      </c>
      <c r="I79" t="str">
        <f t="shared" si="9"/>
        <v/>
      </c>
      <c r="J79" t="e">
        <f t="shared" si="10"/>
        <v>#VALUE!</v>
      </c>
      <c r="K79" t="str">
        <f t="shared" si="11"/>
        <v>Sugestão nº 91</v>
      </c>
    </row>
    <row r="80" spans="1:11" ht="15.75" thickBot="1" x14ac:dyDescent="0.3">
      <c r="A80" s="3" t="s">
        <v>215</v>
      </c>
      <c r="B80" s="2" t="s">
        <v>216</v>
      </c>
      <c r="C80" s="4" t="s">
        <v>71</v>
      </c>
      <c r="D80" s="4" t="s">
        <v>68</v>
      </c>
      <c r="E80" s="4" t="s">
        <v>68</v>
      </c>
      <c r="F80" t="e">
        <f t="shared" si="12"/>
        <v>#VALUE!</v>
      </c>
      <c r="G80" t="e">
        <f t="shared" si="8"/>
        <v>#VALUE!</v>
      </c>
      <c r="H80" t="e">
        <f t="shared" si="13"/>
        <v>#VALUE!</v>
      </c>
      <c r="I80" t="str">
        <f t="shared" si="9"/>
        <v/>
      </c>
      <c r="J80" t="e">
        <f t="shared" si="10"/>
        <v>#VALUE!</v>
      </c>
      <c r="K80" t="str">
        <f t="shared" si="11"/>
        <v>Sugestão nº 44</v>
      </c>
    </row>
    <row r="81" spans="1:11" ht="15.75" thickBot="1" x14ac:dyDescent="0.3">
      <c r="A81" s="3" t="s">
        <v>217</v>
      </c>
      <c r="B81" s="2" t="s">
        <v>218</v>
      </c>
      <c r="C81" s="4" t="s">
        <v>71</v>
      </c>
      <c r="D81" s="4" t="s">
        <v>68</v>
      </c>
      <c r="E81" s="4" t="s">
        <v>68</v>
      </c>
      <c r="F81" t="e">
        <f t="shared" si="12"/>
        <v>#VALUE!</v>
      </c>
      <c r="G81" t="e">
        <f t="shared" si="8"/>
        <v>#VALUE!</v>
      </c>
      <c r="H81" t="e">
        <f t="shared" si="13"/>
        <v>#VALUE!</v>
      </c>
      <c r="I81" t="str">
        <f t="shared" si="9"/>
        <v/>
      </c>
      <c r="J81" t="e">
        <f t="shared" si="10"/>
        <v>#VALUE!</v>
      </c>
      <c r="K81" t="str">
        <f t="shared" si="11"/>
        <v>Sugestão nº 60</v>
      </c>
    </row>
    <row r="82" spans="1:11" ht="15.75" thickBot="1" x14ac:dyDescent="0.3">
      <c r="A82" s="3" t="s">
        <v>219</v>
      </c>
      <c r="B82" s="2" t="s">
        <v>220</v>
      </c>
      <c r="C82" s="4" t="s">
        <v>71</v>
      </c>
      <c r="D82" s="4" t="s">
        <v>68</v>
      </c>
      <c r="E82" s="4" t="s">
        <v>68</v>
      </c>
      <c r="F82" t="e">
        <f t="shared" si="12"/>
        <v>#VALUE!</v>
      </c>
      <c r="G82" t="e">
        <f t="shared" si="8"/>
        <v>#VALUE!</v>
      </c>
      <c r="H82" t="e">
        <f t="shared" si="13"/>
        <v>#VALUE!</v>
      </c>
      <c r="I82" t="str">
        <f t="shared" si="9"/>
        <v/>
      </c>
      <c r="J82" t="e">
        <f t="shared" si="10"/>
        <v>#VALUE!</v>
      </c>
      <c r="K82" t="str">
        <f t="shared" si="11"/>
        <v>Sugestão nº 35</v>
      </c>
    </row>
    <row r="83" spans="1:11" ht="15.75" thickBot="1" x14ac:dyDescent="0.3">
      <c r="A83" s="3" t="s">
        <v>221</v>
      </c>
      <c r="B83" s="2" t="s">
        <v>222</v>
      </c>
      <c r="C83" s="4" t="s">
        <v>67</v>
      </c>
      <c r="D83" s="4" t="s">
        <v>68</v>
      </c>
      <c r="E83" s="4" t="s">
        <v>68</v>
      </c>
      <c r="F83" t="e">
        <f t="shared" si="12"/>
        <v>#VALUE!</v>
      </c>
      <c r="G83" t="e">
        <f t="shared" si="8"/>
        <v>#VALUE!</v>
      </c>
      <c r="H83" t="e">
        <f t="shared" si="13"/>
        <v>#VALUE!</v>
      </c>
      <c r="I83" t="str">
        <f t="shared" si="9"/>
        <v/>
      </c>
      <c r="J83" t="e">
        <f t="shared" si="10"/>
        <v>#VALUE!</v>
      </c>
      <c r="K83" t="str">
        <f t="shared" si="11"/>
        <v>Sugestão nº 50</v>
      </c>
    </row>
    <row r="84" spans="1:11" ht="15.75" thickBot="1" x14ac:dyDescent="0.3">
      <c r="A84" s="3" t="s">
        <v>223</v>
      </c>
      <c r="B84" s="2" t="s">
        <v>224</v>
      </c>
      <c r="C84" s="4" t="s">
        <v>71</v>
      </c>
      <c r="D84" s="4" t="s">
        <v>68</v>
      </c>
      <c r="E84" s="4" t="s">
        <v>68</v>
      </c>
      <c r="F84" t="e">
        <f t="shared" si="12"/>
        <v>#VALUE!</v>
      </c>
      <c r="G84" t="e">
        <f t="shared" si="8"/>
        <v>#VALUE!</v>
      </c>
      <c r="H84" t="e">
        <f t="shared" si="13"/>
        <v>#VALUE!</v>
      </c>
      <c r="I84" t="str">
        <f t="shared" si="9"/>
        <v/>
      </c>
      <c r="J84" t="e">
        <f t="shared" si="10"/>
        <v>#VALUE!</v>
      </c>
      <c r="K84" t="str">
        <f t="shared" si="11"/>
        <v>Sugestão nº15</v>
      </c>
    </row>
    <row r="85" spans="1:11" ht="15.75" thickBot="1" x14ac:dyDescent="0.3">
      <c r="A85" s="15" t="s">
        <v>225</v>
      </c>
      <c r="B85" s="2" t="s">
        <v>226</v>
      </c>
      <c r="C85" s="4" t="s">
        <v>67</v>
      </c>
      <c r="D85" s="4" t="s">
        <v>68</v>
      </c>
      <c r="E85" s="4" t="s">
        <v>68</v>
      </c>
      <c r="F85" t="e">
        <f t="shared" si="12"/>
        <v>#VALUE!</v>
      </c>
      <c r="G85" t="e">
        <f t="shared" si="8"/>
        <v>#VALUE!</v>
      </c>
      <c r="H85" t="e">
        <f t="shared" si="13"/>
        <v>#VALUE!</v>
      </c>
      <c r="I85" t="str">
        <f t="shared" si="9"/>
        <v/>
      </c>
      <c r="J85" t="e">
        <f t="shared" si="10"/>
        <v>#VALUE!</v>
      </c>
      <c r="K85" t="str">
        <f t="shared" si="11"/>
        <v>Sugestão nº 122</v>
      </c>
    </row>
    <row r="86" spans="1:11" ht="30.75" thickBot="1" x14ac:dyDescent="0.3">
      <c r="A86" s="17"/>
      <c r="B86" s="2" t="s">
        <v>227</v>
      </c>
      <c r="C86" s="4" t="s">
        <v>228</v>
      </c>
      <c r="D86" s="4" t="s">
        <v>5</v>
      </c>
      <c r="E86" s="4" t="s">
        <v>5</v>
      </c>
      <c r="F86">
        <f t="shared" si="12"/>
        <v>29</v>
      </c>
      <c r="G86">
        <f t="shared" si="8"/>
        <v>114</v>
      </c>
      <c r="H86" t="e">
        <f t="shared" si="13"/>
        <v>#VALUE!</v>
      </c>
      <c r="I86" t="str">
        <f t="shared" si="9"/>
        <v/>
      </c>
      <c r="J86">
        <f t="shared" si="10"/>
        <v>114</v>
      </c>
      <c r="K86" t="str">
        <f t="shared" si="11"/>
        <v>Sugestão nº 126</v>
      </c>
    </row>
    <row r="87" spans="1:11" ht="15.75" thickBot="1" x14ac:dyDescent="0.3">
      <c r="A87" s="3" t="s">
        <v>229</v>
      </c>
      <c r="B87" s="2" t="s">
        <v>230</v>
      </c>
      <c r="C87" s="4" t="s">
        <v>71</v>
      </c>
      <c r="D87" s="4" t="s">
        <v>68</v>
      </c>
      <c r="E87" s="4" t="s">
        <v>68</v>
      </c>
      <c r="F87" t="e">
        <f t="shared" si="12"/>
        <v>#VALUE!</v>
      </c>
      <c r="G87" t="e">
        <f t="shared" si="8"/>
        <v>#VALUE!</v>
      </c>
      <c r="H87" t="e">
        <f t="shared" si="13"/>
        <v>#VALUE!</v>
      </c>
      <c r="I87" t="str">
        <f t="shared" si="9"/>
        <v/>
      </c>
      <c r="J87" t="e">
        <f t="shared" si="10"/>
        <v>#VALUE!</v>
      </c>
      <c r="K87" t="str">
        <f t="shared" si="11"/>
        <v>Sugestão nº 40</v>
      </c>
    </row>
    <row r="88" spans="1:11" ht="15.75" thickBot="1" x14ac:dyDescent="0.3">
      <c r="A88" s="3" t="s">
        <v>231</v>
      </c>
      <c r="B88" s="2" t="s">
        <v>232</v>
      </c>
      <c r="C88" s="4" t="s">
        <v>67</v>
      </c>
      <c r="D88" s="4" t="s">
        <v>68</v>
      </c>
      <c r="E88" s="4" t="s">
        <v>68</v>
      </c>
      <c r="F88" t="e">
        <f t="shared" si="12"/>
        <v>#VALUE!</v>
      </c>
      <c r="G88" t="e">
        <f t="shared" si="8"/>
        <v>#VALUE!</v>
      </c>
      <c r="H88" t="e">
        <f t="shared" si="13"/>
        <v>#VALUE!</v>
      </c>
      <c r="I88" t="str">
        <f t="shared" si="9"/>
        <v/>
      </c>
      <c r="J88" t="e">
        <f t="shared" si="10"/>
        <v>#VALUE!</v>
      </c>
      <c r="K88" t="str">
        <f t="shared" si="11"/>
        <v>Sugestão nº 78</v>
      </c>
    </row>
    <row r="89" spans="1:11" ht="15.75" thickBot="1" x14ac:dyDescent="0.3">
      <c r="A89" s="3" t="s">
        <v>233</v>
      </c>
      <c r="B89" s="2" t="s">
        <v>234</v>
      </c>
      <c r="C89" s="4" t="s">
        <v>71</v>
      </c>
      <c r="D89" s="4" t="s">
        <v>68</v>
      </c>
      <c r="E89" s="4" t="s">
        <v>68</v>
      </c>
      <c r="F89" t="e">
        <f t="shared" si="12"/>
        <v>#VALUE!</v>
      </c>
      <c r="G89" t="e">
        <f t="shared" si="8"/>
        <v>#VALUE!</v>
      </c>
      <c r="H89" t="e">
        <f t="shared" si="13"/>
        <v>#VALUE!</v>
      </c>
      <c r="I89" t="str">
        <f t="shared" si="9"/>
        <v/>
      </c>
      <c r="J89" t="e">
        <f t="shared" si="10"/>
        <v>#VALUE!</v>
      </c>
      <c r="K89" t="str">
        <f t="shared" si="11"/>
        <v>Sugestão nº 23</v>
      </c>
    </row>
    <row r="90" spans="1:11" ht="15.75" thickBot="1" x14ac:dyDescent="0.3">
      <c r="A90" s="3" t="s">
        <v>235</v>
      </c>
      <c r="B90" s="2" t="s">
        <v>236</v>
      </c>
      <c r="C90" s="4" t="s">
        <v>67</v>
      </c>
      <c r="D90" s="4" t="s">
        <v>68</v>
      </c>
      <c r="E90" s="4" t="s">
        <v>68</v>
      </c>
      <c r="F90" t="e">
        <f t="shared" si="12"/>
        <v>#VALUE!</v>
      </c>
      <c r="G90" t="e">
        <f t="shared" si="8"/>
        <v>#VALUE!</v>
      </c>
      <c r="H90" t="e">
        <f t="shared" si="13"/>
        <v>#VALUE!</v>
      </c>
      <c r="I90" t="str">
        <f t="shared" si="9"/>
        <v/>
      </c>
      <c r="J90" t="e">
        <f t="shared" si="10"/>
        <v>#VALUE!</v>
      </c>
      <c r="K90" t="str">
        <f t="shared" si="11"/>
        <v>Sugestão nº 131</v>
      </c>
    </row>
    <row r="91" spans="1:11" ht="15.75" thickBot="1" x14ac:dyDescent="0.3">
      <c r="A91" s="3" t="s">
        <v>237</v>
      </c>
      <c r="B91" s="2" t="s">
        <v>238</v>
      </c>
      <c r="C91" s="4" t="s">
        <v>71</v>
      </c>
      <c r="D91" s="4" t="s">
        <v>68</v>
      </c>
      <c r="E91" s="4" t="s">
        <v>68</v>
      </c>
      <c r="F91" t="e">
        <f t="shared" si="12"/>
        <v>#VALUE!</v>
      </c>
      <c r="G91" t="e">
        <f t="shared" si="8"/>
        <v>#VALUE!</v>
      </c>
      <c r="H91" t="e">
        <f t="shared" si="13"/>
        <v>#VALUE!</v>
      </c>
      <c r="I91" t="str">
        <f t="shared" si="9"/>
        <v/>
      </c>
      <c r="J91" t="e">
        <f t="shared" si="10"/>
        <v>#VALUE!</v>
      </c>
      <c r="K91" t="str">
        <f t="shared" si="11"/>
        <v>Sugestão nº 41</v>
      </c>
    </row>
    <row r="92" spans="1:11" ht="15.75" thickBot="1" x14ac:dyDescent="0.3">
      <c r="A92" s="3" t="s">
        <v>239</v>
      </c>
      <c r="B92" s="2" t="s">
        <v>240</v>
      </c>
      <c r="C92" s="4" t="s">
        <v>67</v>
      </c>
      <c r="D92" s="4" t="s">
        <v>68</v>
      </c>
      <c r="E92" s="4" t="s">
        <v>68</v>
      </c>
      <c r="F92" t="e">
        <f t="shared" si="12"/>
        <v>#VALUE!</v>
      </c>
      <c r="G92" t="e">
        <f t="shared" si="8"/>
        <v>#VALUE!</v>
      </c>
      <c r="H92" t="e">
        <f t="shared" si="13"/>
        <v>#VALUE!</v>
      </c>
      <c r="I92" t="str">
        <f t="shared" si="9"/>
        <v/>
      </c>
      <c r="J92" t="e">
        <f t="shared" si="10"/>
        <v>#VALUE!</v>
      </c>
      <c r="K92" t="str">
        <f t="shared" si="11"/>
        <v>Sugestão nº 30</v>
      </c>
    </row>
    <row r="93" spans="1:11" ht="15.75" thickBot="1" x14ac:dyDescent="0.3">
      <c r="A93" s="3" t="s">
        <v>241</v>
      </c>
      <c r="B93" s="2" t="s">
        <v>242</v>
      </c>
      <c r="C93" s="4" t="s">
        <v>71</v>
      </c>
      <c r="D93" s="4" t="s">
        <v>68</v>
      </c>
      <c r="E93" s="4" t="s">
        <v>68</v>
      </c>
      <c r="F93" t="e">
        <f t="shared" si="12"/>
        <v>#VALUE!</v>
      </c>
      <c r="G93" t="e">
        <f t="shared" si="8"/>
        <v>#VALUE!</v>
      </c>
      <c r="H93" t="e">
        <f t="shared" si="13"/>
        <v>#VALUE!</v>
      </c>
      <c r="I93" t="str">
        <f t="shared" si="9"/>
        <v/>
      </c>
      <c r="J93" t="e">
        <f t="shared" si="10"/>
        <v>#VALUE!</v>
      </c>
      <c r="K93" t="str">
        <f t="shared" si="11"/>
        <v>Sugestão nº 36</v>
      </c>
    </row>
    <row r="94" spans="1:11" ht="15.75" thickBot="1" x14ac:dyDescent="0.3">
      <c r="A94" s="15" t="s">
        <v>243</v>
      </c>
      <c r="B94" s="2" t="s">
        <v>244</v>
      </c>
      <c r="C94" s="4" t="s">
        <v>67</v>
      </c>
      <c r="D94" s="4" t="s">
        <v>68</v>
      </c>
      <c r="E94" s="4" t="s">
        <v>68</v>
      </c>
      <c r="F94" t="e">
        <f t="shared" si="12"/>
        <v>#VALUE!</v>
      </c>
      <c r="G94" t="e">
        <f t="shared" si="8"/>
        <v>#VALUE!</v>
      </c>
      <c r="H94" t="e">
        <f t="shared" si="13"/>
        <v>#VALUE!</v>
      </c>
      <c r="I94" t="str">
        <f t="shared" si="9"/>
        <v/>
      </c>
      <c r="J94" t="e">
        <f t="shared" si="10"/>
        <v>#VALUE!</v>
      </c>
      <c r="K94" t="str">
        <f t="shared" si="11"/>
        <v>Sugestão nº 33</v>
      </c>
    </row>
    <row r="95" spans="1:11" ht="15.75" thickBot="1" x14ac:dyDescent="0.3">
      <c r="A95" s="16"/>
      <c r="B95" s="2" t="s">
        <v>245</v>
      </c>
      <c r="C95" s="4" t="s">
        <v>67</v>
      </c>
      <c r="D95" s="4" t="s">
        <v>68</v>
      </c>
      <c r="E95" s="4" t="s">
        <v>68</v>
      </c>
      <c r="F95" t="e">
        <f t="shared" si="12"/>
        <v>#VALUE!</v>
      </c>
      <c r="G95" t="e">
        <f t="shared" si="8"/>
        <v>#VALUE!</v>
      </c>
      <c r="H95" t="e">
        <f t="shared" si="13"/>
        <v>#VALUE!</v>
      </c>
      <c r="I95" t="str">
        <f t="shared" si="9"/>
        <v/>
      </c>
      <c r="J95" t="e">
        <f t="shared" si="10"/>
        <v>#VALUE!</v>
      </c>
      <c r="K95" t="str">
        <f t="shared" si="11"/>
        <v>Sugestão nº 145</v>
      </c>
    </row>
    <row r="96" spans="1:11" ht="15.75" thickBot="1" x14ac:dyDescent="0.3">
      <c r="A96" s="16"/>
      <c r="B96" s="2" t="s">
        <v>246</v>
      </c>
      <c r="C96" s="4" t="s">
        <v>67</v>
      </c>
      <c r="D96" s="4" t="s">
        <v>68</v>
      </c>
      <c r="E96" s="4" t="s">
        <v>68</v>
      </c>
      <c r="F96" t="e">
        <f t="shared" si="12"/>
        <v>#VALUE!</v>
      </c>
      <c r="G96" t="e">
        <f t="shared" si="8"/>
        <v>#VALUE!</v>
      </c>
      <c r="H96" t="e">
        <f t="shared" si="13"/>
        <v>#VALUE!</v>
      </c>
      <c r="I96" t="str">
        <f t="shared" si="9"/>
        <v/>
      </c>
      <c r="J96" t="e">
        <f t="shared" si="10"/>
        <v>#VALUE!</v>
      </c>
      <c r="K96" t="str">
        <f t="shared" si="11"/>
        <v>Sugestão nº 146</v>
      </c>
    </row>
    <row r="97" spans="1:11" ht="15.75" thickBot="1" x14ac:dyDescent="0.3">
      <c r="A97" s="16"/>
      <c r="B97" s="2" t="s">
        <v>247</v>
      </c>
      <c r="C97" s="4" t="s">
        <v>67</v>
      </c>
      <c r="D97" s="4" t="s">
        <v>68</v>
      </c>
      <c r="E97" s="4" t="s">
        <v>68</v>
      </c>
      <c r="F97" t="e">
        <f t="shared" si="12"/>
        <v>#VALUE!</v>
      </c>
      <c r="G97" t="e">
        <f t="shared" si="8"/>
        <v>#VALUE!</v>
      </c>
      <c r="H97" t="e">
        <f t="shared" si="13"/>
        <v>#VALUE!</v>
      </c>
      <c r="I97" t="str">
        <f t="shared" si="9"/>
        <v/>
      </c>
      <c r="J97" t="e">
        <f t="shared" si="10"/>
        <v>#VALUE!</v>
      </c>
      <c r="K97" t="str">
        <f t="shared" si="11"/>
        <v>Sugestão nº 147</v>
      </c>
    </row>
    <row r="98" spans="1:11" ht="15.75" thickBot="1" x14ac:dyDescent="0.3">
      <c r="A98" s="16"/>
      <c r="B98" s="2" t="s">
        <v>248</v>
      </c>
      <c r="C98" s="4" t="s">
        <v>67</v>
      </c>
      <c r="D98" s="4" t="s">
        <v>68</v>
      </c>
      <c r="E98" s="4" t="s">
        <v>68</v>
      </c>
      <c r="F98" t="e">
        <f t="shared" si="12"/>
        <v>#VALUE!</v>
      </c>
      <c r="G98" t="e">
        <f t="shared" si="8"/>
        <v>#VALUE!</v>
      </c>
      <c r="H98" t="e">
        <f t="shared" si="13"/>
        <v>#VALUE!</v>
      </c>
      <c r="I98" t="str">
        <f t="shared" si="9"/>
        <v/>
      </c>
      <c r="J98" t="e">
        <f t="shared" si="10"/>
        <v>#VALUE!</v>
      </c>
      <c r="K98" t="str">
        <f t="shared" si="11"/>
        <v>Sugestão nº 159</v>
      </c>
    </row>
    <row r="99" spans="1:11" ht="15.75" thickBot="1" x14ac:dyDescent="0.3">
      <c r="A99" s="16"/>
      <c r="B99" s="2" t="s">
        <v>249</v>
      </c>
      <c r="C99" s="4" t="s">
        <v>67</v>
      </c>
      <c r="D99" s="4" t="s">
        <v>68</v>
      </c>
      <c r="E99" s="4" t="s">
        <v>68</v>
      </c>
      <c r="F99" t="e">
        <f t="shared" si="12"/>
        <v>#VALUE!</v>
      </c>
      <c r="G99" t="e">
        <f t="shared" si="8"/>
        <v>#VALUE!</v>
      </c>
      <c r="H99" t="e">
        <f t="shared" si="13"/>
        <v>#VALUE!</v>
      </c>
      <c r="I99" t="str">
        <f t="shared" si="9"/>
        <v/>
      </c>
      <c r="J99" t="e">
        <f t="shared" si="10"/>
        <v>#VALUE!</v>
      </c>
      <c r="K99" t="str">
        <f t="shared" si="11"/>
        <v>Sugestão nº 162</v>
      </c>
    </row>
    <row r="100" spans="1:11" ht="30.75" thickBot="1" x14ac:dyDescent="0.3">
      <c r="A100" s="16"/>
      <c r="B100" s="2" t="s">
        <v>250</v>
      </c>
      <c r="C100" s="4" t="s">
        <v>251</v>
      </c>
      <c r="D100" s="4" t="s">
        <v>5</v>
      </c>
      <c r="E100" s="4" t="s">
        <v>5</v>
      </c>
      <c r="F100">
        <f t="shared" si="12"/>
        <v>29</v>
      </c>
      <c r="G100">
        <f t="shared" si="8"/>
        <v>124</v>
      </c>
      <c r="H100" t="e">
        <f t="shared" si="13"/>
        <v>#VALUE!</v>
      </c>
      <c r="I100" t="str">
        <f t="shared" si="9"/>
        <v/>
      </c>
      <c r="J100">
        <f t="shared" si="10"/>
        <v>124</v>
      </c>
      <c r="K100" t="str">
        <f t="shared" si="11"/>
        <v>Sugestão nº 163</v>
      </c>
    </row>
    <row r="101" spans="1:11" ht="15.75" thickBot="1" x14ac:dyDescent="0.3">
      <c r="A101" s="17"/>
      <c r="B101" s="2" t="s">
        <v>252</v>
      </c>
      <c r="C101" s="4" t="s">
        <v>67</v>
      </c>
      <c r="D101" s="4" t="s">
        <v>68</v>
      </c>
      <c r="E101" s="4" t="s">
        <v>68</v>
      </c>
      <c r="F101" t="e">
        <f t="shared" si="12"/>
        <v>#VALUE!</v>
      </c>
      <c r="G101" t="e">
        <f t="shared" si="8"/>
        <v>#VALUE!</v>
      </c>
      <c r="H101" t="e">
        <f t="shared" si="13"/>
        <v>#VALUE!</v>
      </c>
      <c r="I101" t="str">
        <f t="shared" si="9"/>
        <v/>
      </c>
      <c r="J101" t="e">
        <f t="shared" si="10"/>
        <v>#VALUE!</v>
      </c>
      <c r="K101" t="str">
        <f t="shared" si="11"/>
        <v>Sugestão nº 165</v>
      </c>
    </row>
    <row r="102" spans="1:11" ht="15.75" thickBot="1" x14ac:dyDescent="0.3">
      <c r="A102" s="15" t="s">
        <v>253</v>
      </c>
      <c r="B102" s="2" t="s">
        <v>254</v>
      </c>
      <c r="C102" s="4" t="s">
        <v>67</v>
      </c>
      <c r="D102" s="4" t="s">
        <v>68</v>
      </c>
      <c r="E102" s="4" t="s">
        <v>68</v>
      </c>
      <c r="F102" t="e">
        <f t="shared" si="12"/>
        <v>#VALUE!</v>
      </c>
      <c r="G102" t="e">
        <f t="shared" si="8"/>
        <v>#VALUE!</v>
      </c>
      <c r="H102" t="e">
        <f t="shared" si="13"/>
        <v>#VALUE!</v>
      </c>
      <c r="I102" t="str">
        <f t="shared" si="9"/>
        <v/>
      </c>
      <c r="J102" t="e">
        <f t="shared" si="10"/>
        <v>#VALUE!</v>
      </c>
      <c r="K102" t="str">
        <f t="shared" si="11"/>
        <v>Sugestão nº 135</v>
      </c>
    </row>
    <row r="103" spans="1:11" ht="15.75" thickBot="1" x14ac:dyDescent="0.3">
      <c r="A103" s="16"/>
      <c r="B103" s="2" t="s">
        <v>255</v>
      </c>
      <c r="C103" s="4" t="s">
        <v>67</v>
      </c>
      <c r="D103" s="4" t="s">
        <v>68</v>
      </c>
      <c r="E103" s="4" t="s">
        <v>68</v>
      </c>
      <c r="F103" t="e">
        <f t="shared" si="12"/>
        <v>#VALUE!</v>
      </c>
      <c r="G103" t="e">
        <f t="shared" si="8"/>
        <v>#VALUE!</v>
      </c>
      <c r="H103" t="e">
        <f t="shared" si="13"/>
        <v>#VALUE!</v>
      </c>
      <c r="I103" t="str">
        <f t="shared" si="9"/>
        <v/>
      </c>
      <c r="J103" t="e">
        <f t="shared" si="10"/>
        <v>#VALUE!</v>
      </c>
      <c r="K103" t="str">
        <f t="shared" si="11"/>
        <v>Sugestão nº 136</v>
      </c>
    </row>
    <row r="104" spans="1:11" ht="15.75" thickBot="1" x14ac:dyDescent="0.3">
      <c r="A104" s="16"/>
      <c r="B104" s="2" t="s">
        <v>256</v>
      </c>
      <c r="C104" s="4" t="s">
        <v>67</v>
      </c>
      <c r="D104" s="4" t="s">
        <v>68</v>
      </c>
      <c r="E104" s="4" t="s">
        <v>68</v>
      </c>
      <c r="F104" t="e">
        <f t="shared" si="12"/>
        <v>#VALUE!</v>
      </c>
      <c r="G104" t="e">
        <f t="shared" si="8"/>
        <v>#VALUE!</v>
      </c>
      <c r="H104" t="e">
        <f t="shared" si="13"/>
        <v>#VALUE!</v>
      </c>
      <c r="I104" t="str">
        <f t="shared" si="9"/>
        <v/>
      </c>
      <c r="J104" t="e">
        <f t="shared" si="10"/>
        <v>#VALUE!</v>
      </c>
      <c r="K104" t="str">
        <f t="shared" si="11"/>
        <v>Sugestão nº 139</v>
      </c>
    </row>
    <row r="105" spans="1:11" ht="30.75" thickBot="1" x14ac:dyDescent="0.3">
      <c r="A105" s="17"/>
      <c r="B105" s="2" t="s">
        <v>257</v>
      </c>
      <c r="C105" s="4" t="s">
        <v>258</v>
      </c>
      <c r="D105" s="4" t="s">
        <v>5</v>
      </c>
      <c r="E105" s="4" t="s">
        <v>5</v>
      </c>
      <c r="F105">
        <f t="shared" si="12"/>
        <v>29</v>
      </c>
      <c r="G105">
        <f t="shared" si="8"/>
        <v>116</v>
      </c>
      <c r="H105" t="e">
        <f t="shared" si="13"/>
        <v>#VALUE!</v>
      </c>
      <c r="I105" t="str">
        <f t="shared" si="9"/>
        <v/>
      </c>
      <c r="J105">
        <f t="shared" si="10"/>
        <v>116</v>
      </c>
      <c r="K105" t="str">
        <f t="shared" si="11"/>
        <v>Sugestão nº 140</v>
      </c>
    </row>
    <row r="106" spans="1:11" ht="15.75" thickBot="1" x14ac:dyDescent="0.3">
      <c r="A106" s="3" t="s">
        <v>259</v>
      </c>
      <c r="B106" s="2" t="s">
        <v>260</v>
      </c>
      <c r="C106" s="4" t="s">
        <v>71</v>
      </c>
      <c r="D106" s="4" t="s">
        <v>68</v>
      </c>
      <c r="E106" s="4" t="s">
        <v>68</v>
      </c>
      <c r="F106" t="e">
        <f t="shared" si="12"/>
        <v>#VALUE!</v>
      </c>
      <c r="G106" t="e">
        <f t="shared" si="8"/>
        <v>#VALUE!</v>
      </c>
      <c r="H106" t="e">
        <f t="shared" si="13"/>
        <v>#VALUE!</v>
      </c>
      <c r="I106" t="str">
        <f t="shared" si="9"/>
        <v/>
      </c>
      <c r="J106" t="e">
        <f t="shared" si="10"/>
        <v>#VALUE!</v>
      </c>
      <c r="K106" t="str">
        <f t="shared" si="11"/>
        <v>Sugestão nº 64</v>
      </c>
    </row>
    <row r="107" spans="1:11" ht="15.75" thickBot="1" x14ac:dyDescent="0.3">
      <c r="A107" s="3" t="s">
        <v>261</v>
      </c>
      <c r="B107" s="2" t="s">
        <v>262</v>
      </c>
      <c r="C107" s="4" t="s">
        <v>71</v>
      </c>
      <c r="D107" s="4" t="s">
        <v>68</v>
      </c>
      <c r="E107" s="4" t="s">
        <v>68</v>
      </c>
      <c r="F107" t="e">
        <f t="shared" si="12"/>
        <v>#VALUE!</v>
      </c>
      <c r="G107" t="e">
        <f t="shared" si="8"/>
        <v>#VALUE!</v>
      </c>
      <c r="H107" t="e">
        <f t="shared" si="13"/>
        <v>#VALUE!</v>
      </c>
      <c r="I107" t="str">
        <f t="shared" si="9"/>
        <v/>
      </c>
      <c r="J107" t="e">
        <f t="shared" si="10"/>
        <v>#VALUE!</v>
      </c>
      <c r="K107" t="str">
        <f t="shared" si="11"/>
        <v>Sugestão nº 22</v>
      </c>
    </row>
    <row r="108" spans="1:11" ht="15.75" thickBot="1" x14ac:dyDescent="0.3">
      <c r="A108" s="3" t="s">
        <v>263</v>
      </c>
      <c r="B108" s="2" t="s">
        <v>264</v>
      </c>
      <c r="C108" s="4" t="s">
        <v>71</v>
      </c>
      <c r="D108" s="4" t="s">
        <v>68</v>
      </c>
      <c r="E108" s="4" t="s">
        <v>68</v>
      </c>
      <c r="F108" t="e">
        <f t="shared" si="12"/>
        <v>#VALUE!</v>
      </c>
      <c r="G108" t="e">
        <f t="shared" si="8"/>
        <v>#VALUE!</v>
      </c>
      <c r="H108" t="e">
        <f t="shared" si="13"/>
        <v>#VALUE!</v>
      </c>
      <c r="I108" t="str">
        <f t="shared" si="9"/>
        <v/>
      </c>
      <c r="J108" t="e">
        <f t="shared" si="10"/>
        <v>#VALUE!</v>
      </c>
      <c r="K108" t="str">
        <f t="shared" si="11"/>
        <v>Sugestão nº16</v>
      </c>
    </row>
    <row r="109" spans="1:11" ht="15.75" thickBot="1" x14ac:dyDescent="0.3">
      <c r="A109" s="15" t="s">
        <v>265</v>
      </c>
      <c r="B109" s="2" t="s">
        <v>266</v>
      </c>
      <c r="C109" s="4" t="s">
        <v>67</v>
      </c>
      <c r="D109" s="4" t="s">
        <v>68</v>
      </c>
      <c r="E109" s="4" t="s">
        <v>68</v>
      </c>
      <c r="F109" t="e">
        <f t="shared" si="12"/>
        <v>#VALUE!</v>
      </c>
      <c r="G109" t="e">
        <f t="shared" si="8"/>
        <v>#VALUE!</v>
      </c>
      <c r="H109" t="e">
        <f t="shared" si="13"/>
        <v>#VALUE!</v>
      </c>
      <c r="I109" t="str">
        <f t="shared" si="9"/>
        <v/>
      </c>
      <c r="J109" t="e">
        <f t="shared" si="10"/>
        <v>#VALUE!</v>
      </c>
      <c r="K109" t="str">
        <f t="shared" si="11"/>
        <v>Sugestão nº 143</v>
      </c>
    </row>
    <row r="110" spans="1:11" ht="30.75" thickBot="1" x14ac:dyDescent="0.3">
      <c r="A110" s="17"/>
      <c r="B110" s="2" t="s">
        <v>267</v>
      </c>
      <c r="C110" s="4" t="s">
        <v>268</v>
      </c>
      <c r="D110" s="4" t="s">
        <v>5</v>
      </c>
      <c r="E110" s="4" t="s">
        <v>5</v>
      </c>
      <c r="F110">
        <f t="shared" si="12"/>
        <v>29</v>
      </c>
      <c r="G110">
        <f t="shared" si="8"/>
        <v>118</v>
      </c>
      <c r="H110" t="e">
        <f t="shared" si="13"/>
        <v>#VALUE!</v>
      </c>
      <c r="I110" t="str">
        <f t="shared" si="9"/>
        <v/>
      </c>
      <c r="J110">
        <f t="shared" si="10"/>
        <v>118</v>
      </c>
      <c r="K110" t="str">
        <f t="shared" si="11"/>
        <v>Sugestão nº 144</v>
      </c>
    </row>
    <row r="111" spans="1:11" ht="30.75" thickBot="1" x14ac:dyDescent="0.3">
      <c r="A111" s="15" t="s">
        <v>269</v>
      </c>
      <c r="B111" s="2" t="s">
        <v>270</v>
      </c>
      <c r="C111" s="4" t="s">
        <v>271</v>
      </c>
      <c r="D111" s="4" t="s">
        <v>5</v>
      </c>
      <c r="E111" s="4" t="s">
        <v>5</v>
      </c>
      <c r="F111">
        <f t="shared" si="12"/>
        <v>28</v>
      </c>
      <c r="G111">
        <f t="shared" si="8"/>
        <v>99</v>
      </c>
      <c r="H111" t="e">
        <f t="shared" si="13"/>
        <v>#VALUE!</v>
      </c>
      <c r="I111" t="str">
        <f t="shared" si="9"/>
        <v/>
      </c>
      <c r="J111">
        <f t="shared" si="10"/>
        <v>99</v>
      </c>
      <c r="K111" t="str">
        <f t="shared" si="11"/>
        <v>Sugestão nº 53</v>
      </c>
    </row>
    <row r="112" spans="1:11" ht="30.75" thickBot="1" x14ac:dyDescent="0.3">
      <c r="A112" s="17"/>
      <c r="B112" s="2" t="s">
        <v>272</v>
      </c>
      <c r="C112" s="4" t="s">
        <v>273</v>
      </c>
      <c r="D112" s="4" t="s">
        <v>5</v>
      </c>
      <c r="E112" s="4" t="s">
        <v>5</v>
      </c>
      <c r="F112">
        <f t="shared" si="12"/>
        <v>29</v>
      </c>
      <c r="G112">
        <f t="shared" si="8"/>
        <v>100</v>
      </c>
      <c r="H112" t="e">
        <f t="shared" si="13"/>
        <v>#VALUE!</v>
      </c>
      <c r="I112" t="str">
        <f t="shared" si="9"/>
        <v/>
      </c>
      <c r="J112">
        <f t="shared" si="10"/>
        <v>100</v>
      </c>
      <c r="K112" t="str">
        <f t="shared" si="11"/>
        <v>Sugestão nº 55</v>
      </c>
    </row>
    <row r="113" spans="1:11" ht="15.75" thickBot="1" x14ac:dyDescent="0.3">
      <c r="A113" s="15" t="s">
        <v>274</v>
      </c>
      <c r="B113" s="2" t="s">
        <v>275</v>
      </c>
      <c r="C113" s="4" t="s">
        <v>276</v>
      </c>
      <c r="D113" s="4" t="s">
        <v>68</v>
      </c>
      <c r="E113" s="4" t="s">
        <v>68</v>
      </c>
      <c r="F113" t="e">
        <f t="shared" si="12"/>
        <v>#VALUE!</v>
      </c>
      <c r="G113" t="e">
        <f t="shared" si="8"/>
        <v>#VALUE!</v>
      </c>
      <c r="H113" t="e">
        <f t="shared" si="13"/>
        <v>#VALUE!</v>
      </c>
      <c r="I113" t="str">
        <f t="shared" si="9"/>
        <v/>
      </c>
      <c r="J113" t="e">
        <f t="shared" si="10"/>
        <v>#VALUE!</v>
      </c>
      <c r="K113" t="str">
        <f t="shared" si="11"/>
        <v>Sugestão nº 54</v>
      </c>
    </row>
    <row r="114" spans="1:11" ht="15.75" thickBot="1" x14ac:dyDescent="0.3">
      <c r="A114" s="16"/>
      <c r="B114" s="2" t="s">
        <v>277</v>
      </c>
      <c r="C114" s="4" t="s">
        <v>278</v>
      </c>
      <c r="D114" s="4" t="s">
        <v>68</v>
      </c>
      <c r="E114" s="4" t="s">
        <v>68</v>
      </c>
      <c r="F114" t="e">
        <f t="shared" si="12"/>
        <v>#VALUE!</v>
      </c>
      <c r="G114" t="e">
        <f t="shared" si="8"/>
        <v>#VALUE!</v>
      </c>
      <c r="H114" t="e">
        <f t="shared" si="13"/>
        <v>#VALUE!</v>
      </c>
      <c r="I114" t="str">
        <f t="shared" si="9"/>
        <v/>
      </c>
      <c r="J114" t="e">
        <f t="shared" si="10"/>
        <v>#VALUE!</v>
      </c>
      <c r="K114" t="str">
        <f t="shared" si="11"/>
        <v>Sugestão nº 108</v>
      </c>
    </row>
    <row r="115" spans="1:11" ht="15.75" thickBot="1" x14ac:dyDescent="0.3">
      <c r="A115" s="16"/>
      <c r="B115" s="2" t="s">
        <v>279</v>
      </c>
      <c r="C115" s="4" t="s">
        <v>280</v>
      </c>
      <c r="D115" s="4" t="s">
        <v>68</v>
      </c>
      <c r="E115" s="4" t="s">
        <v>68</v>
      </c>
      <c r="F115" t="e">
        <f t="shared" si="12"/>
        <v>#VALUE!</v>
      </c>
      <c r="G115" t="e">
        <f t="shared" si="8"/>
        <v>#VALUE!</v>
      </c>
      <c r="H115" t="e">
        <f t="shared" si="13"/>
        <v>#VALUE!</v>
      </c>
      <c r="I115" t="str">
        <f t="shared" si="9"/>
        <v/>
      </c>
      <c r="J115" t="e">
        <f t="shared" si="10"/>
        <v>#VALUE!</v>
      </c>
      <c r="K115" t="str">
        <f t="shared" si="11"/>
        <v>Sugestão nº 112</v>
      </c>
    </row>
    <row r="116" spans="1:11" ht="15.75" thickBot="1" x14ac:dyDescent="0.3">
      <c r="A116" s="16"/>
      <c r="B116" s="2" t="s">
        <v>281</v>
      </c>
      <c r="C116" s="4" t="s">
        <v>282</v>
      </c>
      <c r="D116" s="4" t="s">
        <v>68</v>
      </c>
      <c r="E116" s="4" t="s">
        <v>68</v>
      </c>
      <c r="F116" t="e">
        <f t="shared" si="12"/>
        <v>#VALUE!</v>
      </c>
      <c r="G116" t="e">
        <f t="shared" si="8"/>
        <v>#VALUE!</v>
      </c>
      <c r="H116" t="e">
        <f t="shared" si="13"/>
        <v>#VALUE!</v>
      </c>
      <c r="I116" t="str">
        <f t="shared" si="9"/>
        <v/>
      </c>
      <c r="J116" t="e">
        <f t="shared" si="10"/>
        <v>#VALUE!</v>
      </c>
      <c r="K116" t="str">
        <f t="shared" si="11"/>
        <v>Sugestão nº 113</v>
      </c>
    </row>
    <row r="117" spans="1:11" ht="15.75" thickBot="1" x14ac:dyDescent="0.3">
      <c r="A117" s="16"/>
      <c r="B117" s="2" t="s">
        <v>283</v>
      </c>
      <c r="C117" s="4" t="s">
        <v>282</v>
      </c>
      <c r="D117" s="4" t="s">
        <v>68</v>
      </c>
      <c r="E117" s="4" t="s">
        <v>68</v>
      </c>
      <c r="F117" t="e">
        <f t="shared" si="12"/>
        <v>#VALUE!</v>
      </c>
      <c r="G117" t="e">
        <f t="shared" si="8"/>
        <v>#VALUE!</v>
      </c>
      <c r="H117" t="e">
        <f t="shared" si="13"/>
        <v>#VALUE!</v>
      </c>
      <c r="I117" t="str">
        <f t="shared" si="9"/>
        <v/>
      </c>
      <c r="J117" t="e">
        <f t="shared" si="10"/>
        <v>#VALUE!</v>
      </c>
      <c r="K117" t="str">
        <f t="shared" si="11"/>
        <v>Sugestão nº 118</v>
      </c>
    </row>
    <row r="118" spans="1:11" ht="15.75" thickBot="1" x14ac:dyDescent="0.3">
      <c r="A118" s="16"/>
      <c r="B118" s="2" t="s">
        <v>284</v>
      </c>
      <c r="C118" s="4" t="s">
        <v>67</v>
      </c>
      <c r="D118" s="4" t="s">
        <v>68</v>
      </c>
      <c r="E118" s="4" t="s">
        <v>68</v>
      </c>
      <c r="F118" t="e">
        <f t="shared" si="12"/>
        <v>#VALUE!</v>
      </c>
      <c r="G118" t="e">
        <f t="shared" si="8"/>
        <v>#VALUE!</v>
      </c>
      <c r="H118" t="e">
        <f t="shared" si="13"/>
        <v>#VALUE!</v>
      </c>
      <c r="I118" t="str">
        <f t="shared" si="9"/>
        <v/>
      </c>
      <c r="J118" t="e">
        <f t="shared" si="10"/>
        <v>#VALUE!</v>
      </c>
      <c r="K118" t="str">
        <f t="shared" si="11"/>
        <v>Sugestão nº 137</v>
      </c>
    </row>
    <row r="119" spans="1:11" ht="30.75" thickBot="1" x14ac:dyDescent="0.3">
      <c r="A119" s="16"/>
      <c r="B119" s="2" t="s">
        <v>285</v>
      </c>
      <c r="C119" s="4" t="s">
        <v>286</v>
      </c>
      <c r="D119" s="4" t="s">
        <v>5</v>
      </c>
      <c r="E119" s="4" t="s">
        <v>5</v>
      </c>
      <c r="F119">
        <f t="shared" si="12"/>
        <v>29</v>
      </c>
      <c r="G119">
        <f t="shared" si="8"/>
        <v>115</v>
      </c>
      <c r="H119" t="e">
        <f t="shared" si="13"/>
        <v>#VALUE!</v>
      </c>
      <c r="I119" t="str">
        <f t="shared" si="9"/>
        <v/>
      </c>
      <c r="J119">
        <f t="shared" si="10"/>
        <v>115</v>
      </c>
      <c r="K119" t="str">
        <f t="shared" si="11"/>
        <v>Sugestão nº 138</v>
      </c>
    </row>
    <row r="120" spans="1:11" ht="15.75" thickBot="1" x14ac:dyDescent="0.3">
      <c r="A120" s="16"/>
      <c r="B120" s="2" t="s">
        <v>287</v>
      </c>
      <c r="C120" s="4" t="s">
        <v>67</v>
      </c>
      <c r="D120" s="4" t="s">
        <v>68</v>
      </c>
      <c r="E120" s="4" t="s">
        <v>68</v>
      </c>
      <c r="F120" t="e">
        <f t="shared" si="12"/>
        <v>#VALUE!</v>
      </c>
      <c r="G120" t="e">
        <f t="shared" si="8"/>
        <v>#VALUE!</v>
      </c>
      <c r="H120" t="e">
        <f t="shared" si="13"/>
        <v>#VALUE!</v>
      </c>
      <c r="I120" t="str">
        <f t="shared" si="9"/>
        <v/>
      </c>
      <c r="J120" t="e">
        <f t="shared" si="10"/>
        <v>#VALUE!</v>
      </c>
      <c r="K120" t="str">
        <f t="shared" si="11"/>
        <v>Sugestão nº 141</v>
      </c>
    </row>
    <row r="121" spans="1:11" ht="30.75" thickBot="1" x14ac:dyDescent="0.3">
      <c r="A121" s="17"/>
      <c r="B121" s="2" t="s">
        <v>288</v>
      </c>
      <c r="C121" s="4" t="s">
        <v>289</v>
      </c>
      <c r="D121" s="4" t="s">
        <v>5</v>
      </c>
      <c r="E121" s="4" t="s">
        <v>5</v>
      </c>
      <c r="F121">
        <f t="shared" si="12"/>
        <v>29</v>
      </c>
      <c r="G121">
        <f t="shared" si="8"/>
        <v>117</v>
      </c>
      <c r="H121" t="e">
        <f t="shared" si="13"/>
        <v>#VALUE!</v>
      </c>
      <c r="I121" t="str">
        <f t="shared" si="9"/>
        <v/>
      </c>
      <c r="J121">
        <f t="shared" si="10"/>
        <v>117</v>
      </c>
      <c r="K121" t="str">
        <f t="shared" si="11"/>
        <v>Sugestão nº 142</v>
      </c>
    </row>
    <row r="122" spans="1:11" ht="30.75" thickBot="1" x14ac:dyDescent="0.3">
      <c r="A122" s="15" t="s">
        <v>290</v>
      </c>
      <c r="B122" s="2" t="s">
        <v>291</v>
      </c>
      <c r="C122" s="4" t="s">
        <v>292</v>
      </c>
      <c r="D122" s="4" t="s">
        <v>5</v>
      </c>
      <c r="E122" s="4" t="s">
        <v>5</v>
      </c>
      <c r="F122">
        <f t="shared" si="12"/>
        <v>29</v>
      </c>
      <c r="G122">
        <f t="shared" si="8"/>
        <v>122</v>
      </c>
      <c r="H122" t="e">
        <f t="shared" si="13"/>
        <v>#VALUE!</v>
      </c>
      <c r="I122" t="str">
        <f t="shared" si="9"/>
        <v/>
      </c>
      <c r="J122">
        <f t="shared" si="10"/>
        <v>122</v>
      </c>
      <c r="K122" t="str">
        <f t="shared" si="11"/>
        <v>Sugestão nº 151</v>
      </c>
    </row>
    <row r="123" spans="1:11" ht="30.75" thickBot="1" x14ac:dyDescent="0.3">
      <c r="A123" s="16"/>
      <c r="B123" s="2" t="s">
        <v>293</v>
      </c>
      <c r="C123" s="4" t="s">
        <v>294</v>
      </c>
      <c r="D123" s="4" t="s">
        <v>5</v>
      </c>
      <c r="E123" s="4" t="s">
        <v>5</v>
      </c>
      <c r="F123">
        <f t="shared" si="12"/>
        <v>29</v>
      </c>
      <c r="G123">
        <f t="shared" si="8"/>
        <v>123</v>
      </c>
      <c r="H123" t="e">
        <f t="shared" si="13"/>
        <v>#VALUE!</v>
      </c>
      <c r="I123" t="str">
        <f t="shared" si="9"/>
        <v/>
      </c>
      <c r="J123">
        <f t="shared" si="10"/>
        <v>123</v>
      </c>
      <c r="K123" t="str">
        <f t="shared" si="11"/>
        <v>Sugestão nº 152</v>
      </c>
    </row>
    <row r="124" spans="1:11" ht="15.75" thickBot="1" x14ac:dyDescent="0.3">
      <c r="A124" s="16"/>
      <c r="B124" s="2" t="s">
        <v>295</v>
      </c>
      <c r="C124" s="4" t="s">
        <v>296</v>
      </c>
      <c r="D124" s="4" t="s">
        <v>68</v>
      </c>
      <c r="E124" s="4" t="s">
        <v>68</v>
      </c>
      <c r="F124" t="e">
        <f t="shared" si="12"/>
        <v>#VALUE!</v>
      </c>
      <c r="G124" t="e">
        <f t="shared" si="8"/>
        <v>#VALUE!</v>
      </c>
      <c r="H124" t="e">
        <f t="shared" si="13"/>
        <v>#VALUE!</v>
      </c>
      <c r="I124" t="str">
        <f t="shared" si="9"/>
        <v/>
      </c>
      <c r="J124" t="e">
        <f t="shared" si="10"/>
        <v>#VALUE!</v>
      </c>
      <c r="K124" t="str">
        <f t="shared" si="11"/>
        <v>Sugestão nº 153</v>
      </c>
    </row>
    <row r="125" spans="1:11" ht="15.75" thickBot="1" x14ac:dyDescent="0.3">
      <c r="A125" s="16"/>
      <c r="B125" s="2" t="s">
        <v>297</v>
      </c>
      <c r="C125" s="4" t="s">
        <v>298</v>
      </c>
      <c r="D125" s="4" t="s">
        <v>68</v>
      </c>
      <c r="E125" s="4" t="s">
        <v>68</v>
      </c>
      <c r="F125" t="e">
        <f t="shared" si="12"/>
        <v>#VALUE!</v>
      </c>
      <c r="G125" t="e">
        <f t="shared" si="8"/>
        <v>#VALUE!</v>
      </c>
      <c r="H125" t="e">
        <f t="shared" si="13"/>
        <v>#VALUE!</v>
      </c>
      <c r="I125" t="str">
        <f t="shared" si="9"/>
        <v/>
      </c>
      <c r="J125" t="e">
        <f t="shared" si="10"/>
        <v>#VALUE!</v>
      </c>
      <c r="K125" t="str">
        <f t="shared" si="11"/>
        <v>Sugestão nº 154</v>
      </c>
    </row>
    <row r="126" spans="1:11" ht="15.75" thickBot="1" x14ac:dyDescent="0.3">
      <c r="A126" s="16"/>
      <c r="B126" s="2" t="s">
        <v>299</v>
      </c>
      <c r="C126" s="4" t="s">
        <v>300</v>
      </c>
      <c r="D126" s="4" t="s">
        <v>68</v>
      </c>
      <c r="E126" s="4" t="s">
        <v>68</v>
      </c>
      <c r="F126" t="e">
        <f t="shared" si="12"/>
        <v>#VALUE!</v>
      </c>
      <c r="G126" t="e">
        <f t="shared" si="8"/>
        <v>#VALUE!</v>
      </c>
      <c r="H126" t="e">
        <f t="shared" si="13"/>
        <v>#VALUE!</v>
      </c>
      <c r="I126" t="str">
        <f t="shared" si="9"/>
        <v/>
      </c>
      <c r="J126" t="e">
        <f t="shared" si="10"/>
        <v>#VALUE!</v>
      </c>
      <c r="K126" t="str">
        <f t="shared" si="11"/>
        <v>Sugestão nº 155</v>
      </c>
    </row>
    <row r="127" spans="1:11" ht="15.75" thickBot="1" x14ac:dyDescent="0.3">
      <c r="A127" s="16"/>
      <c r="B127" s="2" t="s">
        <v>301</v>
      </c>
      <c r="C127" s="4" t="s">
        <v>302</v>
      </c>
      <c r="D127" s="4" t="s">
        <v>68</v>
      </c>
      <c r="E127" s="4" t="s">
        <v>68</v>
      </c>
      <c r="F127" t="e">
        <f t="shared" si="12"/>
        <v>#VALUE!</v>
      </c>
      <c r="G127" t="e">
        <f t="shared" si="8"/>
        <v>#VALUE!</v>
      </c>
      <c r="H127" t="e">
        <f t="shared" si="13"/>
        <v>#VALUE!</v>
      </c>
      <c r="I127" t="str">
        <f t="shared" si="9"/>
        <v/>
      </c>
      <c r="J127" t="e">
        <f t="shared" si="10"/>
        <v>#VALUE!</v>
      </c>
      <c r="K127" t="str">
        <f t="shared" si="11"/>
        <v>Sugestão nº 156</v>
      </c>
    </row>
    <row r="128" spans="1:11" ht="15.75" thickBot="1" x14ac:dyDescent="0.3">
      <c r="A128" s="17"/>
      <c r="B128" s="2" t="s">
        <v>303</v>
      </c>
      <c r="C128" s="4" t="s">
        <v>67</v>
      </c>
      <c r="D128" s="4" t="s">
        <v>68</v>
      </c>
      <c r="E128" s="4" t="s">
        <v>68</v>
      </c>
      <c r="F128" t="e">
        <f t="shared" si="12"/>
        <v>#VALUE!</v>
      </c>
      <c r="G128" t="e">
        <f t="shared" si="8"/>
        <v>#VALUE!</v>
      </c>
      <c r="H128" t="e">
        <f t="shared" si="13"/>
        <v>#VALUE!</v>
      </c>
      <c r="I128" t="str">
        <f t="shared" si="9"/>
        <v/>
      </c>
      <c r="J128" t="e">
        <f t="shared" si="10"/>
        <v>#VALUE!</v>
      </c>
      <c r="K128" t="str">
        <f t="shared" si="11"/>
        <v>Sugestão nº 157</v>
      </c>
    </row>
    <row r="129" spans="1:11" ht="15.75" thickBot="1" x14ac:dyDescent="0.3">
      <c r="A129" s="15" t="s">
        <v>304</v>
      </c>
      <c r="B129" s="2" t="s">
        <v>305</v>
      </c>
      <c r="C129" s="4" t="s">
        <v>67</v>
      </c>
      <c r="D129" s="4" t="s">
        <v>68</v>
      </c>
      <c r="E129" s="4" t="s">
        <v>68</v>
      </c>
      <c r="F129" t="e">
        <f t="shared" si="12"/>
        <v>#VALUE!</v>
      </c>
      <c r="G129" t="e">
        <f t="shared" si="8"/>
        <v>#VALUE!</v>
      </c>
      <c r="H129" t="e">
        <f t="shared" si="13"/>
        <v>#VALUE!</v>
      </c>
      <c r="I129" t="str">
        <f t="shared" si="9"/>
        <v/>
      </c>
      <c r="J129" t="e">
        <f t="shared" si="10"/>
        <v>#VALUE!</v>
      </c>
      <c r="K129" t="str">
        <f t="shared" si="11"/>
        <v>Sugestão nº 102</v>
      </c>
    </row>
    <row r="130" spans="1:11" ht="15.75" thickBot="1" x14ac:dyDescent="0.3">
      <c r="A130" s="16"/>
      <c r="B130" s="2" t="s">
        <v>306</v>
      </c>
      <c r="C130" s="4" t="s">
        <v>67</v>
      </c>
      <c r="D130" s="4" t="s">
        <v>68</v>
      </c>
      <c r="E130" s="4" t="s">
        <v>68</v>
      </c>
      <c r="F130" t="e">
        <f t="shared" si="12"/>
        <v>#VALUE!</v>
      </c>
      <c r="G130" t="e">
        <f t="shared" si="8"/>
        <v>#VALUE!</v>
      </c>
      <c r="H130" t="e">
        <f t="shared" si="13"/>
        <v>#VALUE!</v>
      </c>
      <c r="I130" t="str">
        <f t="shared" si="9"/>
        <v/>
      </c>
      <c r="J130" t="e">
        <f t="shared" si="10"/>
        <v>#VALUE!</v>
      </c>
      <c r="K130" t="str">
        <f t="shared" si="11"/>
        <v>Sugestão nº 103</v>
      </c>
    </row>
    <row r="131" spans="1:11" ht="15.75" thickBot="1" x14ac:dyDescent="0.3">
      <c r="A131" s="17"/>
      <c r="B131" s="2" t="s">
        <v>307</v>
      </c>
      <c r="C131" s="4" t="s">
        <v>67</v>
      </c>
      <c r="D131" s="4" t="s">
        <v>68</v>
      </c>
      <c r="E131" s="4" t="s">
        <v>68</v>
      </c>
      <c r="F131" t="e">
        <f t="shared" si="12"/>
        <v>#VALUE!</v>
      </c>
      <c r="G131" t="e">
        <f t="shared" si="8"/>
        <v>#VALUE!</v>
      </c>
      <c r="H131" t="e">
        <f t="shared" si="13"/>
        <v>#VALUE!</v>
      </c>
      <c r="I131" t="str">
        <f t="shared" si="9"/>
        <v/>
      </c>
      <c r="J131" t="e">
        <f t="shared" si="10"/>
        <v>#VALUE!</v>
      </c>
      <c r="K131" t="str">
        <f t="shared" si="11"/>
        <v>Sugestão nº 114</v>
      </c>
    </row>
    <row r="132" spans="1:11" ht="15.75" thickBot="1" x14ac:dyDescent="0.3">
      <c r="A132" s="3" t="s">
        <v>308</v>
      </c>
      <c r="B132" s="2" t="s">
        <v>309</v>
      </c>
      <c r="C132" s="4" t="s">
        <v>67</v>
      </c>
      <c r="D132" s="4" t="s">
        <v>68</v>
      </c>
      <c r="E132" s="4" t="s">
        <v>68</v>
      </c>
      <c r="F132" t="e">
        <f t="shared" si="12"/>
        <v>#VALUE!</v>
      </c>
      <c r="G132" t="e">
        <f t="shared" ref="G132:G170" si="14">VALUE(IF(ISERROR(MID(C132,F132-4,3))=TRUE,"",MID(C132,F132-4,3)))</f>
        <v>#VALUE!</v>
      </c>
      <c r="H132" t="e">
        <f t="shared" si="13"/>
        <v>#VALUE!</v>
      </c>
      <c r="I132" t="str">
        <f t="shared" ref="I132:I170" si="15">IF(ISERROR(MID(C132,H132-4,3))=TRUE,"",MID(C132,H132-4,3))</f>
        <v/>
      </c>
      <c r="J132" t="e">
        <f t="shared" ref="J132:J170" si="16">G132</f>
        <v>#VALUE!</v>
      </c>
      <c r="K132" t="str">
        <f t="shared" ref="K132:K170" si="17">B132</f>
        <v>Sugestão nº 85</v>
      </c>
    </row>
    <row r="133" spans="1:11" ht="15.75" thickBot="1" x14ac:dyDescent="0.3">
      <c r="A133" s="3" t="s">
        <v>310</v>
      </c>
      <c r="B133" s="2" t="s">
        <v>311</v>
      </c>
      <c r="C133" s="4" t="s">
        <v>71</v>
      </c>
      <c r="D133" s="4" t="s">
        <v>68</v>
      </c>
      <c r="E133" s="4" t="s">
        <v>68</v>
      </c>
      <c r="F133" t="e">
        <f t="shared" si="12"/>
        <v>#VALUE!</v>
      </c>
      <c r="G133" t="e">
        <f t="shared" si="14"/>
        <v>#VALUE!</v>
      </c>
      <c r="H133" t="e">
        <f t="shared" si="13"/>
        <v>#VALUE!</v>
      </c>
      <c r="I133" t="str">
        <f t="shared" si="15"/>
        <v/>
      </c>
      <c r="J133" t="e">
        <f t="shared" si="16"/>
        <v>#VALUE!</v>
      </c>
      <c r="K133" t="str">
        <f t="shared" si="17"/>
        <v>Sugestão nº 34</v>
      </c>
    </row>
    <row r="134" spans="1:11" ht="15.75" thickBot="1" x14ac:dyDescent="0.3">
      <c r="A134" s="3" t="s">
        <v>312</v>
      </c>
      <c r="B134" s="2" t="s">
        <v>313</v>
      </c>
      <c r="C134" s="4" t="s">
        <v>67</v>
      </c>
      <c r="D134" s="4" t="s">
        <v>68</v>
      </c>
      <c r="E134" s="4" t="s">
        <v>68</v>
      </c>
      <c r="F134" t="e">
        <f t="shared" si="12"/>
        <v>#VALUE!</v>
      </c>
      <c r="G134" t="e">
        <f t="shared" si="14"/>
        <v>#VALUE!</v>
      </c>
      <c r="H134" t="e">
        <f t="shared" si="13"/>
        <v>#VALUE!</v>
      </c>
      <c r="I134" t="str">
        <f t="shared" si="15"/>
        <v/>
      </c>
      <c r="J134" t="e">
        <f t="shared" si="16"/>
        <v>#VALUE!</v>
      </c>
      <c r="K134" t="str">
        <f t="shared" si="17"/>
        <v>Sugestão nº 83</v>
      </c>
    </row>
    <row r="135" spans="1:11" ht="15.75" thickBot="1" x14ac:dyDescent="0.3">
      <c r="A135" s="3" t="s">
        <v>314</v>
      </c>
      <c r="B135" s="2" t="s">
        <v>315</v>
      </c>
      <c r="C135" s="4" t="s">
        <v>67</v>
      </c>
      <c r="D135" s="4" t="s">
        <v>68</v>
      </c>
      <c r="E135" s="4" t="s">
        <v>68</v>
      </c>
      <c r="F135" t="e">
        <f t="shared" ref="F135:F170" si="18">FIND("ao Projeto de Lei nº 427/2017",C135)</f>
        <v>#VALUE!</v>
      </c>
      <c r="G135" t="e">
        <f t="shared" si="14"/>
        <v>#VALUE!</v>
      </c>
      <c r="H135" t="e">
        <f t="shared" ref="H135:H170" si="19">FIND("ao Projeto de Lei nº 428/2017",C135)</f>
        <v>#VALUE!</v>
      </c>
      <c r="I135" t="str">
        <f t="shared" si="15"/>
        <v/>
      </c>
      <c r="J135" t="e">
        <f t="shared" si="16"/>
        <v>#VALUE!</v>
      </c>
      <c r="K135" t="str">
        <f t="shared" si="17"/>
        <v>Sugestão nº 132</v>
      </c>
    </row>
    <row r="136" spans="1:11" ht="15.75" thickBot="1" x14ac:dyDescent="0.3">
      <c r="A136" s="15" t="s">
        <v>316</v>
      </c>
      <c r="B136" s="2" t="s">
        <v>317</v>
      </c>
      <c r="C136" s="4" t="s">
        <v>67</v>
      </c>
      <c r="D136" s="4" t="s">
        <v>68</v>
      </c>
      <c r="E136" s="4" t="s">
        <v>68</v>
      </c>
      <c r="F136" t="e">
        <f t="shared" si="18"/>
        <v>#VALUE!</v>
      </c>
      <c r="G136" t="e">
        <f t="shared" si="14"/>
        <v>#VALUE!</v>
      </c>
      <c r="H136" t="e">
        <f t="shared" si="19"/>
        <v>#VALUE!</v>
      </c>
      <c r="I136" t="str">
        <f t="shared" si="15"/>
        <v/>
      </c>
      <c r="J136" t="e">
        <f t="shared" si="16"/>
        <v>#VALUE!</v>
      </c>
      <c r="K136" t="str">
        <f t="shared" si="17"/>
        <v>Sugestão nº 164</v>
      </c>
    </row>
    <row r="137" spans="1:11" ht="15.75" thickBot="1" x14ac:dyDescent="0.3">
      <c r="A137" s="17"/>
      <c r="B137" s="2" t="s">
        <v>318</v>
      </c>
      <c r="C137" s="4" t="s">
        <v>67</v>
      </c>
      <c r="D137" s="4" t="s">
        <v>68</v>
      </c>
      <c r="E137" s="4" t="s">
        <v>68</v>
      </c>
      <c r="F137" t="e">
        <f t="shared" si="18"/>
        <v>#VALUE!</v>
      </c>
      <c r="G137" t="e">
        <f t="shared" si="14"/>
        <v>#VALUE!</v>
      </c>
      <c r="H137" t="e">
        <f t="shared" si="19"/>
        <v>#VALUE!</v>
      </c>
      <c r="I137" t="str">
        <f t="shared" si="15"/>
        <v/>
      </c>
      <c r="J137" t="e">
        <f t="shared" si="16"/>
        <v>#VALUE!</v>
      </c>
      <c r="K137" t="str">
        <f t="shared" si="17"/>
        <v>Sugestão nº 166</v>
      </c>
    </row>
    <row r="138" spans="1:11" ht="15.75" thickBot="1" x14ac:dyDescent="0.3">
      <c r="A138" s="15" t="s">
        <v>319</v>
      </c>
      <c r="B138" s="2" t="s">
        <v>320</v>
      </c>
      <c r="C138" s="4" t="s">
        <v>67</v>
      </c>
      <c r="D138" s="4" t="s">
        <v>68</v>
      </c>
      <c r="E138" s="4" t="s">
        <v>68</v>
      </c>
      <c r="F138" t="e">
        <f t="shared" si="18"/>
        <v>#VALUE!</v>
      </c>
      <c r="G138" t="e">
        <f t="shared" si="14"/>
        <v>#VALUE!</v>
      </c>
      <c r="H138" t="e">
        <f t="shared" si="19"/>
        <v>#VALUE!</v>
      </c>
      <c r="I138" t="str">
        <f t="shared" si="15"/>
        <v/>
      </c>
      <c r="J138" t="e">
        <f t="shared" si="16"/>
        <v>#VALUE!</v>
      </c>
      <c r="K138" t="str">
        <f t="shared" si="17"/>
        <v>Sugestão nº 69</v>
      </c>
    </row>
    <row r="139" spans="1:11" ht="15.75" thickBot="1" x14ac:dyDescent="0.3">
      <c r="A139" s="17"/>
      <c r="B139" s="2" t="s">
        <v>321</v>
      </c>
      <c r="C139" s="4" t="s">
        <v>67</v>
      </c>
      <c r="D139" s="4" t="s">
        <v>68</v>
      </c>
      <c r="E139" s="4" t="s">
        <v>68</v>
      </c>
      <c r="F139" t="e">
        <f t="shared" si="18"/>
        <v>#VALUE!</v>
      </c>
      <c r="G139" t="e">
        <f t="shared" si="14"/>
        <v>#VALUE!</v>
      </c>
      <c r="H139" t="e">
        <f t="shared" si="19"/>
        <v>#VALUE!</v>
      </c>
      <c r="I139" t="str">
        <f t="shared" si="15"/>
        <v/>
      </c>
      <c r="J139" t="e">
        <f t="shared" si="16"/>
        <v>#VALUE!</v>
      </c>
      <c r="K139" t="str">
        <f t="shared" si="17"/>
        <v>Sugestão nº 70</v>
      </c>
    </row>
    <row r="140" spans="1:11" ht="15.75" thickBot="1" x14ac:dyDescent="0.3">
      <c r="A140" s="3" t="s">
        <v>322</v>
      </c>
      <c r="B140" s="2" t="s">
        <v>323</v>
      </c>
      <c r="C140" s="4" t="s">
        <v>71</v>
      </c>
      <c r="D140" s="4" t="s">
        <v>68</v>
      </c>
      <c r="E140" s="4" t="s">
        <v>68</v>
      </c>
      <c r="F140" t="e">
        <f t="shared" si="18"/>
        <v>#VALUE!</v>
      </c>
      <c r="G140" t="e">
        <f t="shared" si="14"/>
        <v>#VALUE!</v>
      </c>
      <c r="H140" t="e">
        <f t="shared" si="19"/>
        <v>#VALUE!</v>
      </c>
      <c r="I140" t="str">
        <f t="shared" si="15"/>
        <v/>
      </c>
      <c r="J140" t="e">
        <f t="shared" si="16"/>
        <v>#VALUE!</v>
      </c>
      <c r="K140" t="str">
        <f t="shared" si="17"/>
        <v>Sugestão nº 42</v>
      </c>
    </row>
    <row r="141" spans="1:11" ht="15.75" thickBot="1" x14ac:dyDescent="0.3">
      <c r="A141" s="3" t="s">
        <v>324</v>
      </c>
      <c r="B141" s="2" t="s">
        <v>325</v>
      </c>
      <c r="C141" s="4" t="s">
        <v>71</v>
      </c>
      <c r="D141" s="4" t="s">
        <v>68</v>
      </c>
      <c r="E141" s="4" t="s">
        <v>68</v>
      </c>
      <c r="F141" t="e">
        <f t="shared" si="18"/>
        <v>#VALUE!</v>
      </c>
      <c r="G141" t="e">
        <f t="shared" si="14"/>
        <v>#VALUE!</v>
      </c>
      <c r="H141" t="e">
        <f t="shared" si="19"/>
        <v>#VALUE!</v>
      </c>
      <c r="I141" t="str">
        <f t="shared" si="15"/>
        <v/>
      </c>
      <c r="J141" t="e">
        <f t="shared" si="16"/>
        <v>#VALUE!</v>
      </c>
      <c r="K141" t="str">
        <f t="shared" si="17"/>
        <v>Sugestão nº12</v>
      </c>
    </row>
    <row r="142" spans="1:11" ht="15.75" thickBot="1" x14ac:dyDescent="0.3">
      <c r="A142" s="3" t="s">
        <v>326</v>
      </c>
      <c r="B142" s="2" t="s">
        <v>327</v>
      </c>
      <c r="C142" s="4" t="s">
        <v>71</v>
      </c>
      <c r="D142" s="4" t="s">
        <v>68</v>
      </c>
      <c r="E142" s="4" t="s">
        <v>68</v>
      </c>
      <c r="F142" t="e">
        <f t="shared" si="18"/>
        <v>#VALUE!</v>
      </c>
      <c r="G142" t="e">
        <f t="shared" si="14"/>
        <v>#VALUE!</v>
      </c>
      <c r="H142" t="e">
        <f t="shared" si="19"/>
        <v>#VALUE!</v>
      </c>
      <c r="I142" t="str">
        <f t="shared" si="15"/>
        <v/>
      </c>
      <c r="J142" t="e">
        <f t="shared" si="16"/>
        <v>#VALUE!</v>
      </c>
      <c r="K142" t="str">
        <f t="shared" si="17"/>
        <v>Sugestão nº 37</v>
      </c>
    </row>
    <row r="143" spans="1:11" ht="15.75" thickBot="1" x14ac:dyDescent="0.3">
      <c r="A143" s="3" t="s">
        <v>328</v>
      </c>
      <c r="B143" s="2" t="s">
        <v>329</v>
      </c>
      <c r="C143" s="4" t="s">
        <v>71</v>
      </c>
      <c r="D143" s="4" t="s">
        <v>68</v>
      </c>
      <c r="E143" s="4" t="s">
        <v>68</v>
      </c>
      <c r="F143" t="e">
        <f t="shared" si="18"/>
        <v>#VALUE!</v>
      </c>
      <c r="G143" t="e">
        <f t="shared" si="14"/>
        <v>#VALUE!</v>
      </c>
      <c r="H143" t="e">
        <f t="shared" si="19"/>
        <v>#VALUE!</v>
      </c>
      <c r="I143" t="str">
        <f t="shared" si="15"/>
        <v/>
      </c>
      <c r="J143" t="e">
        <f t="shared" si="16"/>
        <v>#VALUE!</v>
      </c>
      <c r="K143" t="str">
        <f t="shared" si="17"/>
        <v>Sugestão nº10</v>
      </c>
    </row>
    <row r="144" spans="1:11" ht="15.75" thickBot="1" x14ac:dyDescent="0.3">
      <c r="A144" s="3" t="s">
        <v>330</v>
      </c>
      <c r="B144" s="2" t="s">
        <v>331</v>
      </c>
      <c r="C144" s="4" t="s">
        <v>67</v>
      </c>
      <c r="D144" s="4" t="s">
        <v>68</v>
      </c>
      <c r="E144" s="4" t="s">
        <v>68</v>
      </c>
      <c r="F144" t="e">
        <f t="shared" si="18"/>
        <v>#VALUE!</v>
      </c>
      <c r="G144" t="e">
        <f t="shared" si="14"/>
        <v>#VALUE!</v>
      </c>
      <c r="H144" t="e">
        <f t="shared" si="19"/>
        <v>#VALUE!</v>
      </c>
      <c r="I144" t="str">
        <f t="shared" si="15"/>
        <v/>
      </c>
      <c r="J144" t="e">
        <f t="shared" si="16"/>
        <v>#VALUE!</v>
      </c>
      <c r="K144" t="str">
        <f t="shared" si="17"/>
        <v>Sugestão nº 48</v>
      </c>
    </row>
    <row r="145" spans="1:11" ht="15.75" thickBot="1" x14ac:dyDescent="0.3">
      <c r="A145" s="3" t="s">
        <v>332</v>
      </c>
      <c r="B145" s="2" t="s">
        <v>333</v>
      </c>
      <c r="C145" s="4" t="s">
        <v>71</v>
      </c>
      <c r="D145" s="4" t="s">
        <v>68</v>
      </c>
      <c r="E145" s="4" t="s">
        <v>68</v>
      </c>
      <c r="F145" t="e">
        <f t="shared" si="18"/>
        <v>#VALUE!</v>
      </c>
      <c r="G145" t="e">
        <f t="shared" si="14"/>
        <v>#VALUE!</v>
      </c>
      <c r="H145" t="e">
        <f t="shared" si="19"/>
        <v>#VALUE!</v>
      </c>
      <c r="I145" t="str">
        <f t="shared" si="15"/>
        <v/>
      </c>
      <c r="J145" t="e">
        <f t="shared" si="16"/>
        <v>#VALUE!</v>
      </c>
      <c r="K145" t="str">
        <f t="shared" si="17"/>
        <v>Sugestão nº18</v>
      </c>
    </row>
    <row r="146" spans="1:11" ht="15.75" thickBot="1" x14ac:dyDescent="0.3">
      <c r="A146" s="3" t="s">
        <v>334</v>
      </c>
      <c r="B146" s="2" t="s">
        <v>335</v>
      </c>
      <c r="C146" s="4" t="s">
        <v>67</v>
      </c>
      <c r="D146" s="4" t="s">
        <v>68</v>
      </c>
      <c r="E146" s="4" t="s">
        <v>68</v>
      </c>
      <c r="F146" t="e">
        <f t="shared" si="18"/>
        <v>#VALUE!</v>
      </c>
      <c r="G146" t="e">
        <f t="shared" si="14"/>
        <v>#VALUE!</v>
      </c>
      <c r="H146" t="e">
        <f t="shared" si="19"/>
        <v>#VALUE!</v>
      </c>
      <c r="I146" t="str">
        <f t="shared" si="15"/>
        <v/>
      </c>
      <c r="J146" t="e">
        <f t="shared" si="16"/>
        <v>#VALUE!</v>
      </c>
      <c r="K146" t="str">
        <f t="shared" si="17"/>
        <v>Sugestão nº 80</v>
      </c>
    </row>
    <row r="147" spans="1:11" ht="15.75" thickBot="1" x14ac:dyDescent="0.3">
      <c r="A147" s="3" t="s">
        <v>336</v>
      </c>
      <c r="B147" s="2" t="s">
        <v>337</v>
      </c>
      <c r="C147" s="4" t="s">
        <v>71</v>
      </c>
      <c r="D147" s="4" t="s">
        <v>68</v>
      </c>
      <c r="E147" s="4" t="s">
        <v>68</v>
      </c>
      <c r="F147" t="e">
        <f t="shared" si="18"/>
        <v>#VALUE!</v>
      </c>
      <c r="G147" t="e">
        <f t="shared" si="14"/>
        <v>#VALUE!</v>
      </c>
      <c r="H147" t="e">
        <f t="shared" si="19"/>
        <v>#VALUE!</v>
      </c>
      <c r="I147" t="str">
        <f t="shared" si="15"/>
        <v/>
      </c>
      <c r="J147" t="e">
        <f t="shared" si="16"/>
        <v>#VALUE!</v>
      </c>
      <c r="K147" t="str">
        <f t="shared" si="17"/>
        <v>Sugestão nº5</v>
      </c>
    </row>
    <row r="148" spans="1:11" ht="15.75" thickBot="1" x14ac:dyDescent="0.3">
      <c r="A148" s="3" t="s">
        <v>338</v>
      </c>
      <c r="B148" s="2" t="s">
        <v>339</v>
      </c>
      <c r="C148" s="4" t="s">
        <v>71</v>
      </c>
      <c r="D148" s="4" t="s">
        <v>68</v>
      </c>
      <c r="E148" s="4" t="s">
        <v>68</v>
      </c>
      <c r="F148" t="e">
        <f t="shared" si="18"/>
        <v>#VALUE!</v>
      </c>
      <c r="G148" t="e">
        <f t="shared" si="14"/>
        <v>#VALUE!</v>
      </c>
      <c r="H148" t="e">
        <f t="shared" si="19"/>
        <v>#VALUE!</v>
      </c>
      <c r="I148" t="str">
        <f t="shared" si="15"/>
        <v/>
      </c>
      <c r="J148" t="e">
        <f t="shared" si="16"/>
        <v>#VALUE!</v>
      </c>
      <c r="K148" t="str">
        <f t="shared" si="17"/>
        <v>Sugestão nº 24</v>
      </c>
    </row>
    <row r="149" spans="1:11" ht="15.75" thickBot="1" x14ac:dyDescent="0.3">
      <c r="A149" s="3" t="s">
        <v>340</v>
      </c>
      <c r="B149" s="2" t="s">
        <v>341</v>
      </c>
      <c r="C149" s="4" t="s">
        <v>67</v>
      </c>
      <c r="D149" s="4" t="s">
        <v>68</v>
      </c>
      <c r="E149" s="4" t="s">
        <v>68</v>
      </c>
      <c r="F149" t="e">
        <f t="shared" si="18"/>
        <v>#VALUE!</v>
      </c>
      <c r="G149" t="e">
        <f t="shared" si="14"/>
        <v>#VALUE!</v>
      </c>
      <c r="H149" t="e">
        <f t="shared" si="19"/>
        <v>#VALUE!</v>
      </c>
      <c r="I149" t="str">
        <f t="shared" si="15"/>
        <v/>
      </c>
      <c r="J149" t="e">
        <f t="shared" si="16"/>
        <v>#VALUE!</v>
      </c>
      <c r="K149" t="str">
        <f t="shared" si="17"/>
        <v>Sugestão nº 79</v>
      </c>
    </row>
    <row r="150" spans="1:11" ht="15.75" thickBot="1" x14ac:dyDescent="0.3">
      <c r="A150" s="3" t="s">
        <v>342</v>
      </c>
      <c r="B150" s="2" t="s">
        <v>343</v>
      </c>
      <c r="C150" s="4" t="s">
        <v>71</v>
      </c>
      <c r="D150" s="4" t="s">
        <v>68</v>
      </c>
      <c r="E150" s="4" t="s">
        <v>68</v>
      </c>
      <c r="F150" t="e">
        <f t="shared" si="18"/>
        <v>#VALUE!</v>
      </c>
      <c r="G150" t="e">
        <f t="shared" si="14"/>
        <v>#VALUE!</v>
      </c>
      <c r="H150" t="e">
        <f t="shared" si="19"/>
        <v>#VALUE!</v>
      </c>
      <c r="I150" t="str">
        <f t="shared" si="15"/>
        <v/>
      </c>
      <c r="J150" t="e">
        <f t="shared" si="16"/>
        <v>#VALUE!</v>
      </c>
      <c r="K150" t="str">
        <f t="shared" si="17"/>
        <v>Sugestão nº14</v>
      </c>
    </row>
    <row r="151" spans="1:11" ht="15.75" thickBot="1" x14ac:dyDescent="0.3">
      <c r="A151" s="3" t="s">
        <v>344</v>
      </c>
      <c r="B151" s="2" t="s">
        <v>345</v>
      </c>
      <c r="C151" s="4" t="s">
        <v>67</v>
      </c>
      <c r="D151" s="4" t="s">
        <v>68</v>
      </c>
      <c r="E151" s="4" t="s">
        <v>68</v>
      </c>
      <c r="F151" t="e">
        <f t="shared" si="18"/>
        <v>#VALUE!</v>
      </c>
      <c r="G151" t="e">
        <f t="shared" si="14"/>
        <v>#VALUE!</v>
      </c>
      <c r="H151" t="e">
        <f t="shared" si="19"/>
        <v>#VALUE!</v>
      </c>
      <c r="I151" t="str">
        <f t="shared" si="15"/>
        <v/>
      </c>
      <c r="J151" t="e">
        <f t="shared" si="16"/>
        <v>#VALUE!</v>
      </c>
      <c r="K151" t="str">
        <f t="shared" si="17"/>
        <v>Sugestão nº 127</v>
      </c>
    </row>
    <row r="152" spans="1:11" ht="15.75" thickBot="1" x14ac:dyDescent="0.3">
      <c r="A152" s="15" t="s">
        <v>346</v>
      </c>
      <c r="B152" s="2" t="s">
        <v>347</v>
      </c>
      <c r="C152" s="4" t="s">
        <v>67</v>
      </c>
      <c r="D152" s="4" t="s">
        <v>68</v>
      </c>
      <c r="E152" s="4" t="s">
        <v>68</v>
      </c>
      <c r="F152" t="e">
        <f t="shared" si="18"/>
        <v>#VALUE!</v>
      </c>
      <c r="G152" t="e">
        <f t="shared" si="14"/>
        <v>#VALUE!</v>
      </c>
      <c r="H152" t="e">
        <f t="shared" si="19"/>
        <v>#VALUE!</v>
      </c>
      <c r="I152" t="str">
        <f t="shared" si="15"/>
        <v/>
      </c>
      <c r="J152" t="e">
        <f t="shared" si="16"/>
        <v>#VALUE!</v>
      </c>
      <c r="K152" t="str">
        <f t="shared" si="17"/>
        <v>Sugestão nº 72</v>
      </c>
    </row>
    <row r="153" spans="1:11" ht="15.75" thickBot="1" x14ac:dyDescent="0.3">
      <c r="A153" s="17"/>
      <c r="B153" s="2" t="s">
        <v>348</v>
      </c>
      <c r="C153" s="4" t="s">
        <v>67</v>
      </c>
      <c r="D153" s="4" t="s">
        <v>68</v>
      </c>
      <c r="E153" s="4" t="s">
        <v>68</v>
      </c>
      <c r="F153" t="e">
        <f t="shared" si="18"/>
        <v>#VALUE!</v>
      </c>
      <c r="G153" t="e">
        <f t="shared" si="14"/>
        <v>#VALUE!</v>
      </c>
      <c r="H153" t="e">
        <f t="shared" si="19"/>
        <v>#VALUE!</v>
      </c>
      <c r="I153" t="str">
        <f t="shared" si="15"/>
        <v/>
      </c>
      <c r="J153" t="e">
        <f t="shared" si="16"/>
        <v>#VALUE!</v>
      </c>
      <c r="K153" t="str">
        <f t="shared" si="17"/>
        <v>Sugestão nº 74</v>
      </c>
    </row>
    <row r="154" spans="1:11" ht="15.75" thickBot="1" x14ac:dyDescent="0.3">
      <c r="A154" s="3" t="s">
        <v>349</v>
      </c>
      <c r="B154" s="2" t="s">
        <v>350</v>
      </c>
      <c r="C154" s="4" t="s">
        <v>71</v>
      </c>
      <c r="D154" s="4" t="s">
        <v>68</v>
      </c>
      <c r="E154" s="4" t="s">
        <v>68</v>
      </c>
      <c r="F154" t="e">
        <f t="shared" si="18"/>
        <v>#VALUE!</v>
      </c>
      <c r="G154" t="e">
        <f t="shared" si="14"/>
        <v>#VALUE!</v>
      </c>
      <c r="H154" t="e">
        <f t="shared" si="19"/>
        <v>#VALUE!</v>
      </c>
      <c r="I154" t="str">
        <f t="shared" si="15"/>
        <v/>
      </c>
      <c r="J154" t="e">
        <f t="shared" si="16"/>
        <v>#VALUE!</v>
      </c>
      <c r="K154" t="str">
        <f t="shared" si="17"/>
        <v>Sugestão nº 25</v>
      </c>
    </row>
    <row r="155" spans="1:11" ht="15.75" thickBot="1" x14ac:dyDescent="0.3">
      <c r="A155" s="15" t="s">
        <v>351</v>
      </c>
      <c r="B155" s="2" t="s">
        <v>352</v>
      </c>
      <c r="C155" s="4" t="s">
        <v>67</v>
      </c>
      <c r="D155" s="4" t="s">
        <v>68</v>
      </c>
      <c r="E155" s="4" t="s">
        <v>68</v>
      </c>
      <c r="F155" t="e">
        <f t="shared" si="18"/>
        <v>#VALUE!</v>
      </c>
      <c r="G155" t="e">
        <f t="shared" si="14"/>
        <v>#VALUE!</v>
      </c>
      <c r="H155" t="e">
        <f t="shared" si="19"/>
        <v>#VALUE!</v>
      </c>
      <c r="I155" t="str">
        <f t="shared" si="15"/>
        <v/>
      </c>
      <c r="J155" t="e">
        <f t="shared" si="16"/>
        <v>#VALUE!</v>
      </c>
      <c r="K155" t="str">
        <f t="shared" si="17"/>
        <v>Sugestão nº6</v>
      </c>
    </row>
    <row r="156" spans="1:11" ht="15.75" thickBot="1" x14ac:dyDescent="0.3">
      <c r="A156" s="16"/>
      <c r="B156" s="2" t="s">
        <v>353</v>
      </c>
      <c r="C156" s="4" t="s">
        <v>67</v>
      </c>
      <c r="D156" s="4" t="s">
        <v>68</v>
      </c>
      <c r="E156" s="4" t="s">
        <v>68</v>
      </c>
      <c r="F156" t="e">
        <f t="shared" si="18"/>
        <v>#VALUE!</v>
      </c>
      <c r="G156" t="e">
        <f t="shared" si="14"/>
        <v>#VALUE!</v>
      </c>
      <c r="H156" t="e">
        <f t="shared" si="19"/>
        <v>#VALUE!</v>
      </c>
      <c r="I156" t="str">
        <f t="shared" si="15"/>
        <v/>
      </c>
      <c r="J156" t="e">
        <f t="shared" si="16"/>
        <v>#VALUE!</v>
      </c>
      <c r="K156" t="str">
        <f t="shared" si="17"/>
        <v>Sugestão nº 110</v>
      </c>
    </row>
    <row r="157" spans="1:11" ht="15.75" thickBot="1" x14ac:dyDescent="0.3">
      <c r="A157" s="17"/>
      <c r="B157" s="2" t="s">
        <v>354</v>
      </c>
      <c r="C157" s="4" t="s">
        <v>67</v>
      </c>
      <c r="D157" s="4" t="s">
        <v>68</v>
      </c>
      <c r="E157" s="4" t="s">
        <v>68</v>
      </c>
      <c r="F157" t="e">
        <f t="shared" si="18"/>
        <v>#VALUE!</v>
      </c>
      <c r="G157" t="e">
        <f t="shared" si="14"/>
        <v>#VALUE!</v>
      </c>
      <c r="H157" t="e">
        <f t="shared" si="19"/>
        <v>#VALUE!</v>
      </c>
      <c r="I157" t="str">
        <f t="shared" si="15"/>
        <v/>
      </c>
      <c r="J157" t="e">
        <f t="shared" si="16"/>
        <v>#VALUE!</v>
      </c>
      <c r="K157" t="str">
        <f t="shared" si="17"/>
        <v>Sugestão nº 111</v>
      </c>
    </row>
    <row r="158" spans="1:11" ht="15.75" thickBot="1" x14ac:dyDescent="0.3">
      <c r="A158" s="15" t="s">
        <v>355</v>
      </c>
      <c r="B158" s="2" t="s">
        <v>356</v>
      </c>
      <c r="C158" s="4" t="s">
        <v>67</v>
      </c>
      <c r="D158" s="4" t="s">
        <v>68</v>
      </c>
      <c r="E158" s="4" t="s">
        <v>68</v>
      </c>
      <c r="F158" t="e">
        <f t="shared" si="18"/>
        <v>#VALUE!</v>
      </c>
      <c r="G158" t="e">
        <f t="shared" si="14"/>
        <v>#VALUE!</v>
      </c>
      <c r="H158" t="e">
        <f t="shared" si="19"/>
        <v>#VALUE!</v>
      </c>
      <c r="I158" t="str">
        <f t="shared" si="15"/>
        <v/>
      </c>
      <c r="J158" t="e">
        <f t="shared" si="16"/>
        <v>#VALUE!</v>
      </c>
      <c r="K158" t="str">
        <f t="shared" si="17"/>
        <v>Sugestão nº 1</v>
      </c>
    </row>
    <row r="159" spans="1:11" ht="15.75" thickBot="1" x14ac:dyDescent="0.3">
      <c r="A159" s="17"/>
      <c r="B159" s="2" t="s">
        <v>357</v>
      </c>
      <c r="C159" s="4" t="s">
        <v>67</v>
      </c>
      <c r="D159" s="4" t="s">
        <v>68</v>
      </c>
      <c r="E159" s="4" t="s">
        <v>68</v>
      </c>
      <c r="F159" t="e">
        <f t="shared" si="18"/>
        <v>#VALUE!</v>
      </c>
      <c r="G159" t="e">
        <f t="shared" si="14"/>
        <v>#VALUE!</v>
      </c>
      <c r="H159" t="e">
        <f t="shared" si="19"/>
        <v>#VALUE!</v>
      </c>
      <c r="I159" t="str">
        <f t="shared" si="15"/>
        <v/>
      </c>
      <c r="J159" t="e">
        <f t="shared" si="16"/>
        <v>#VALUE!</v>
      </c>
      <c r="K159" t="str">
        <f t="shared" si="17"/>
        <v>Sugestão nº 2</v>
      </c>
    </row>
    <row r="160" spans="1:11" ht="15.75" thickBot="1" x14ac:dyDescent="0.3">
      <c r="A160" s="3" t="s">
        <v>358</v>
      </c>
      <c r="B160" s="2" t="s">
        <v>359</v>
      </c>
      <c r="C160" s="4" t="s">
        <v>71</v>
      </c>
      <c r="D160" s="4" t="s">
        <v>68</v>
      </c>
      <c r="E160" s="4" t="s">
        <v>68</v>
      </c>
      <c r="F160" t="e">
        <f t="shared" si="18"/>
        <v>#VALUE!</v>
      </c>
      <c r="G160" t="e">
        <f t="shared" si="14"/>
        <v>#VALUE!</v>
      </c>
      <c r="H160" t="e">
        <f t="shared" si="19"/>
        <v>#VALUE!</v>
      </c>
      <c r="I160" t="str">
        <f t="shared" si="15"/>
        <v/>
      </c>
      <c r="J160" t="e">
        <f t="shared" si="16"/>
        <v>#VALUE!</v>
      </c>
      <c r="K160" t="str">
        <f t="shared" si="17"/>
        <v>Sugestão nº 39</v>
      </c>
    </row>
    <row r="161" spans="1:11" ht="15.75" thickBot="1" x14ac:dyDescent="0.3">
      <c r="A161" s="3" t="s">
        <v>360</v>
      </c>
      <c r="B161" s="2" t="s">
        <v>361</v>
      </c>
      <c r="C161" s="4" t="s">
        <v>71</v>
      </c>
      <c r="D161" s="4" t="s">
        <v>68</v>
      </c>
      <c r="E161" s="4" t="s">
        <v>68</v>
      </c>
      <c r="F161" t="e">
        <f t="shared" si="18"/>
        <v>#VALUE!</v>
      </c>
      <c r="G161" t="e">
        <f t="shared" si="14"/>
        <v>#VALUE!</v>
      </c>
      <c r="H161" t="e">
        <f t="shared" si="19"/>
        <v>#VALUE!</v>
      </c>
      <c r="I161" t="str">
        <f t="shared" si="15"/>
        <v/>
      </c>
      <c r="J161" t="e">
        <f t="shared" si="16"/>
        <v>#VALUE!</v>
      </c>
      <c r="K161" t="str">
        <f t="shared" si="17"/>
        <v>Sugestão nº 45</v>
      </c>
    </row>
    <row r="162" spans="1:11" ht="15.75" thickBot="1" x14ac:dyDescent="0.3">
      <c r="A162" s="3" t="s">
        <v>362</v>
      </c>
      <c r="B162" s="2" t="s">
        <v>363</v>
      </c>
      <c r="C162" s="4" t="s">
        <v>71</v>
      </c>
      <c r="D162" s="4" t="s">
        <v>68</v>
      </c>
      <c r="E162" s="4" t="s">
        <v>68</v>
      </c>
      <c r="F162" t="e">
        <f t="shared" si="18"/>
        <v>#VALUE!</v>
      </c>
      <c r="G162" t="e">
        <f t="shared" si="14"/>
        <v>#VALUE!</v>
      </c>
      <c r="H162" t="e">
        <f t="shared" si="19"/>
        <v>#VALUE!</v>
      </c>
      <c r="I162" t="str">
        <f t="shared" si="15"/>
        <v/>
      </c>
      <c r="J162" t="e">
        <f t="shared" si="16"/>
        <v>#VALUE!</v>
      </c>
      <c r="K162" t="str">
        <f t="shared" si="17"/>
        <v>Sugestão nº 46</v>
      </c>
    </row>
    <row r="163" spans="1:11" ht="15.75" thickBot="1" x14ac:dyDescent="0.3">
      <c r="A163" s="3" t="s">
        <v>364</v>
      </c>
      <c r="B163" s="2" t="s">
        <v>365</v>
      </c>
      <c r="C163" s="4" t="s">
        <v>71</v>
      </c>
      <c r="D163" s="4" t="s">
        <v>68</v>
      </c>
      <c r="E163" s="4" t="s">
        <v>68</v>
      </c>
      <c r="F163" t="e">
        <f t="shared" si="18"/>
        <v>#VALUE!</v>
      </c>
      <c r="G163" t="e">
        <f t="shared" si="14"/>
        <v>#VALUE!</v>
      </c>
      <c r="H163" t="e">
        <f t="shared" si="19"/>
        <v>#VALUE!</v>
      </c>
      <c r="I163" t="str">
        <f t="shared" si="15"/>
        <v/>
      </c>
      <c r="J163" t="e">
        <f t="shared" si="16"/>
        <v>#VALUE!</v>
      </c>
      <c r="K163" t="str">
        <f t="shared" si="17"/>
        <v>Sugestão nº13</v>
      </c>
    </row>
    <row r="164" spans="1:11" ht="15.75" thickBot="1" x14ac:dyDescent="0.3">
      <c r="A164" s="3" t="s">
        <v>366</v>
      </c>
      <c r="B164" s="2" t="s">
        <v>367</v>
      </c>
      <c r="C164" s="4" t="s">
        <v>71</v>
      </c>
      <c r="D164" s="4" t="s">
        <v>68</v>
      </c>
      <c r="E164" s="4" t="s">
        <v>68</v>
      </c>
      <c r="F164" t="e">
        <f t="shared" si="18"/>
        <v>#VALUE!</v>
      </c>
      <c r="G164" t="e">
        <f t="shared" si="14"/>
        <v>#VALUE!</v>
      </c>
      <c r="H164" t="e">
        <f t="shared" si="19"/>
        <v>#VALUE!</v>
      </c>
      <c r="I164" t="str">
        <f t="shared" si="15"/>
        <v/>
      </c>
      <c r="J164" t="e">
        <f t="shared" si="16"/>
        <v>#VALUE!</v>
      </c>
      <c r="K164" t="str">
        <f t="shared" si="17"/>
        <v>Sugestão nº11</v>
      </c>
    </row>
    <row r="165" spans="1:11" ht="15.75" thickBot="1" x14ac:dyDescent="0.3">
      <c r="A165" s="15" t="s">
        <v>368</v>
      </c>
      <c r="B165" s="2" t="s">
        <v>369</v>
      </c>
      <c r="C165" s="4" t="s">
        <v>67</v>
      </c>
      <c r="D165" s="4" t="s">
        <v>68</v>
      </c>
      <c r="E165" s="4" t="s">
        <v>68</v>
      </c>
      <c r="F165" t="e">
        <f t="shared" si="18"/>
        <v>#VALUE!</v>
      </c>
      <c r="G165" t="e">
        <f t="shared" si="14"/>
        <v>#VALUE!</v>
      </c>
      <c r="H165" t="e">
        <f t="shared" si="19"/>
        <v>#VALUE!</v>
      </c>
      <c r="I165" t="str">
        <f t="shared" si="15"/>
        <v/>
      </c>
      <c r="J165" t="e">
        <f t="shared" si="16"/>
        <v>#VALUE!</v>
      </c>
      <c r="K165" t="str">
        <f t="shared" si="17"/>
        <v>Sugestão nº8</v>
      </c>
    </row>
    <row r="166" spans="1:11" ht="45.75" thickBot="1" x14ac:dyDescent="0.3">
      <c r="A166" s="16"/>
      <c r="B166" s="2" t="s">
        <v>370</v>
      </c>
      <c r="C166" s="4" t="s">
        <v>371</v>
      </c>
      <c r="D166" s="4" t="s">
        <v>86</v>
      </c>
      <c r="E166" s="4" t="s">
        <v>86</v>
      </c>
      <c r="F166">
        <f t="shared" si="18"/>
        <v>28</v>
      </c>
      <c r="G166">
        <f t="shared" si="14"/>
        <v>93</v>
      </c>
      <c r="H166">
        <f t="shared" si="19"/>
        <v>74</v>
      </c>
      <c r="I166" t="str">
        <f t="shared" si="15"/>
        <v>285</v>
      </c>
      <c r="J166">
        <f t="shared" si="16"/>
        <v>93</v>
      </c>
      <c r="K166" t="str">
        <f t="shared" si="17"/>
        <v>Sugestão nº9</v>
      </c>
    </row>
    <row r="167" spans="1:11" ht="15.75" thickBot="1" x14ac:dyDescent="0.3">
      <c r="A167" s="17"/>
      <c r="B167" s="2" t="s">
        <v>372</v>
      </c>
      <c r="C167" s="4" t="s">
        <v>67</v>
      </c>
      <c r="D167" s="4" t="s">
        <v>68</v>
      </c>
      <c r="E167" s="4" t="s">
        <v>68</v>
      </c>
      <c r="F167" t="e">
        <f t="shared" si="18"/>
        <v>#VALUE!</v>
      </c>
      <c r="G167" t="e">
        <f t="shared" si="14"/>
        <v>#VALUE!</v>
      </c>
      <c r="H167" t="e">
        <f t="shared" si="19"/>
        <v>#VALUE!</v>
      </c>
      <c r="I167" t="str">
        <f t="shared" si="15"/>
        <v/>
      </c>
      <c r="J167" t="e">
        <f t="shared" si="16"/>
        <v>#VALUE!</v>
      </c>
      <c r="K167" t="str">
        <f t="shared" si="17"/>
        <v>Sugestão nº 134</v>
      </c>
    </row>
    <row r="168" spans="1:11" ht="15.75" thickBot="1" x14ac:dyDescent="0.3">
      <c r="A168" s="15" t="s">
        <v>373</v>
      </c>
      <c r="B168" s="2" t="s">
        <v>374</v>
      </c>
      <c r="C168" s="4" t="s">
        <v>67</v>
      </c>
      <c r="D168" s="4" t="s">
        <v>68</v>
      </c>
      <c r="E168" s="4" t="s">
        <v>68</v>
      </c>
      <c r="F168" t="e">
        <f t="shared" si="18"/>
        <v>#VALUE!</v>
      </c>
      <c r="G168" t="e">
        <f t="shared" si="14"/>
        <v>#VALUE!</v>
      </c>
      <c r="H168" t="e">
        <f t="shared" si="19"/>
        <v>#VALUE!</v>
      </c>
      <c r="I168" t="str">
        <f t="shared" si="15"/>
        <v/>
      </c>
      <c r="J168" t="e">
        <f t="shared" si="16"/>
        <v>#VALUE!</v>
      </c>
      <c r="K168" t="str">
        <f t="shared" si="17"/>
        <v>Sugestão nº 77</v>
      </c>
    </row>
    <row r="169" spans="1:11" ht="15.75" thickBot="1" x14ac:dyDescent="0.3">
      <c r="A169" s="17"/>
      <c r="B169" s="2" t="s">
        <v>375</v>
      </c>
      <c r="C169" s="4" t="s">
        <v>67</v>
      </c>
      <c r="D169" s="4" t="s">
        <v>68</v>
      </c>
      <c r="E169" s="4" t="s">
        <v>68</v>
      </c>
      <c r="F169" t="e">
        <f t="shared" si="18"/>
        <v>#VALUE!</v>
      </c>
      <c r="G169" t="e">
        <f t="shared" si="14"/>
        <v>#VALUE!</v>
      </c>
      <c r="H169" t="e">
        <f t="shared" si="19"/>
        <v>#VALUE!</v>
      </c>
      <c r="I169" t="str">
        <f t="shared" si="15"/>
        <v/>
      </c>
      <c r="J169" t="e">
        <f t="shared" si="16"/>
        <v>#VALUE!</v>
      </c>
      <c r="K169" t="str">
        <f t="shared" si="17"/>
        <v>Sugestão nº 86</v>
      </c>
    </row>
    <row r="170" spans="1:11" ht="15.75" thickBot="1" x14ac:dyDescent="0.3">
      <c r="A170" s="3" t="s">
        <v>376</v>
      </c>
      <c r="B170" s="2" t="s">
        <v>377</v>
      </c>
      <c r="C170" s="4" t="s">
        <v>67</v>
      </c>
      <c r="D170" s="4" t="s">
        <v>68</v>
      </c>
      <c r="E170" s="4" t="s">
        <v>68</v>
      </c>
      <c r="F170" t="e">
        <f t="shared" si="18"/>
        <v>#VALUE!</v>
      </c>
      <c r="G170" t="e">
        <f t="shared" si="14"/>
        <v>#VALUE!</v>
      </c>
      <c r="H170" t="e">
        <f t="shared" si="19"/>
        <v>#VALUE!</v>
      </c>
      <c r="I170" t="str">
        <f t="shared" si="15"/>
        <v/>
      </c>
      <c r="J170" t="e">
        <f t="shared" si="16"/>
        <v>#VALUE!</v>
      </c>
      <c r="K170" t="str">
        <f t="shared" si="17"/>
        <v>Sugestão nº 89</v>
      </c>
    </row>
  </sheetData>
  <mergeCells count="36">
    <mergeCell ref="A168:A169"/>
    <mergeCell ref="A109:A110"/>
    <mergeCell ref="A111:A112"/>
    <mergeCell ref="A113:A121"/>
    <mergeCell ref="A122:A128"/>
    <mergeCell ref="A129:A131"/>
    <mergeCell ref="A136:A137"/>
    <mergeCell ref="A138:A139"/>
    <mergeCell ref="A152:A153"/>
    <mergeCell ref="A155:A157"/>
    <mergeCell ref="A158:A159"/>
    <mergeCell ref="A165:A167"/>
    <mergeCell ref="A102:A105"/>
    <mergeCell ref="A36:A38"/>
    <mergeCell ref="A39:A41"/>
    <mergeCell ref="A44:A47"/>
    <mergeCell ref="A48:A52"/>
    <mergeCell ref="A55:A60"/>
    <mergeCell ref="A63:A64"/>
    <mergeCell ref="A66:A68"/>
    <mergeCell ref="A71:A75"/>
    <mergeCell ref="A77:A78"/>
    <mergeCell ref="A85:A86"/>
    <mergeCell ref="A94:A101"/>
    <mergeCell ref="A29:A34"/>
    <mergeCell ref="A1:A2"/>
    <mergeCell ref="B1:B2"/>
    <mergeCell ref="E1:E2"/>
    <mergeCell ref="A5:A6"/>
    <mergeCell ref="A9:A13"/>
    <mergeCell ref="A14:A15"/>
    <mergeCell ref="A18:A20"/>
    <mergeCell ref="B18:B19"/>
    <mergeCell ref="D18:D19"/>
    <mergeCell ref="E18:E19"/>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2017-12-21T20:44:39Z</dcterms:modified>
</cp:coreProperties>
</file>